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1"/>
  </bookViews>
  <sheets>
    <sheet name="Con. Income Stt" sheetId="1" r:id="rId1"/>
    <sheet name="Balance Sheet" sheetId="2" r:id="rId2"/>
    <sheet name="Cash Flow Stt" sheetId="3" r:id="rId3"/>
    <sheet name="Changes in Equity" sheetId="4" r:id="rId4"/>
  </sheets>
  <definedNames>
    <definedName name="_xlnm.Print_Area" localSheetId="1">'Balance Sheet'!$A$1:$I$55</definedName>
    <definedName name="_xlnm.Print_Area" localSheetId="2">'Cash Flow Stt'!$A$1:$G$58</definedName>
    <definedName name="_xlnm.Print_Area" localSheetId="3">'Changes in Equity'!$A$1:$J$56</definedName>
    <definedName name="_xlnm.Print_Area" localSheetId="0">'Con. Income Stt'!$A$1:$J$39</definedName>
  </definedNames>
  <calcPr fullCalcOnLoad="1"/>
</workbook>
</file>

<file path=xl/sharedStrings.xml><?xml version="1.0" encoding="utf-8"?>
<sst xmlns="http://schemas.openxmlformats.org/spreadsheetml/2006/main" count="152" uniqueCount="122">
  <si>
    <t>(Incorporated in Malaysia)</t>
  </si>
  <si>
    <t>UNAUDITED CONSOLIDATED RESULTS</t>
  </si>
  <si>
    <t>RM'000</t>
  </si>
  <si>
    <t>AS AT END OF CURRENT QUARTER</t>
  </si>
  <si>
    <t>AS AT PRECEDING FINANCIAL YEAR END</t>
  </si>
  <si>
    <t>Property, Plant and Equipment</t>
  </si>
  <si>
    <t>Investments in Associate Companies</t>
  </si>
  <si>
    <t>Investments</t>
  </si>
  <si>
    <t>Intangible Assets</t>
  </si>
  <si>
    <t>Current Assets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</si>
  <si>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</si>
  <si>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</si>
  <si>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</si>
  <si>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</si>
  <si>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</si>
  <si>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</si>
  <si>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</si>
  <si>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</si>
  <si>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</si>
  <si>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</si>
  <si>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</si>
  <si>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</si>
  <si>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</si>
  <si>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</si>
  <si>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Deferred Taxation</t>
  </si>
  <si>
    <t>CASH FLOW FROM OPERATING ACTIVITIES</t>
  </si>
  <si>
    <t>Operating profit before taxation</t>
  </si>
  <si>
    <t>Adjustments for non-cash flow: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</si>
  <si>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</si>
  <si>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</si>
  <si>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</si>
  <si>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</si>
  <si>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</si>
  <si>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 FROM INVESTING ACTIVITIES</t>
  </si>
  <si>
    <t>Equity Investments</t>
  </si>
  <si>
    <t>Other Investments</t>
  </si>
  <si>
    <t>Net cash generated from operating activities</t>
  </si>
  <si>
    <t>CASH FLOW FROM FINANCING ACTIVITIES</t>
  </si>
  <si>
    <t>Transactions with owners as owners</t>
  </si>
  <si>
    <t>Net cash generated from financing activities</t>
  </si>
  <si>
    <t>Cash and cash equivalents b/f</t>
  </si>
  <si>
    <t>Cash and cash equivalents c/f</t>
  </si>
  <si>
    <t xml:space="preserve">CONDENSED CONSOLIDATED BALANCE SHEET </t>
  </si>
  <si>
    <t>RETAINED PROFITS</t>
  </si>
  <si>
    <t>TOTAL</t>
  </si>
  <si>
    <r>
      <t xml:space="preserve">PADINI HOLDINGS BERHAD </t>
    </r>
    <r>
      <rPr>
        <b/>
        <sz val="9"/>
        <rFont val="Times New Roman"/>
        <family val="1"/>
      </rPr>
      <t>(Company No.: 50202-A)</t>
    </r>
  </si>
  <si>
    <t>INDIVIDUAL QUARTER</t>
  </si>
  <si>
    <t>CUMULATIVE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</si>
  <si>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</si>
  <si>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</si>
  <si>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</si>
  <si>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</si>
  <si>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</si>
  <si>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</si>
  <si>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</si>
  <si>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REVALUATION RESERVE</t>
  </si>
  <si>
    <t>Other Receivables, deposits, prepayments</t>
  </si>
  <si>
    <t>Tax Asset</t>
  </si>
  <si>
    <t>Tax Liability</t>
  </si>
  <si>
    <t xml:space="preserve">  — As previously reported</t>
  </si>
  <si>
    <t>Net Tangible Assets per share (RM)</t>
  </si>
  <si>
    <t>Changes in borrowings</t>
  </si>
  <si>
    <t>Net cash used in investing activities</t>
  </si>
  <si>
    <t>Net increase in cash and cash equivalents</t>
  </si>
  <si>
    <t>Payment of Dividend to Minority Interest</t>
  </si>
  <si>
    <t>REVENUE</t>
  </si>
  <si>
    <t>COST OF SALES</t>
  </si>
  <si>
    <t>GROSS PROFIT / (LOSS)</t>
  </si>
  <si>
    <t>PROFIT FROM OPERATIONS</t>
  </si>
  <si>
    <t>FINANCE COSTS</t>
  </si>
  <si>
    <t>PROFIT BEFORE TAXATION</t>
  </si>
  <si>
    <t>TAXATION</t>
  </si>
  <si>
    <t>PROFIT AFTER TAXATION BUT BEFORE MINORITY INTEREST</t>
  </si>
  <si>
    <t>MINORITY INTEREST</t>
  </si>
  <si>
    <t>EARNINGS PER SHARE</t>
  </si>
  <si>
    <t>OPERATING EXPENSES</t>
  </si>
  <si>
    <t>NET PROFIT ATTRIBUTABLE TO MEMBERS OF THE COMPANY</t>
  </si>
  <si>
    <t xml:space="preserve"> — Basic (In Sen)</t>
  </si>
  <si>
    <t xml:space="preserve"> — Diluted (In Sen)</t>
  </si>
  <si>
    <t>DIVIDEND PER SHARE (In Sen)</t>
  </si>
  <si>
    <t>Total Shareholders' Funds</t>
  </si>
  <si>
    <t xml:space="preserve">  — Prior Year Adjustment</t>
  </si>
  <si>
    <t>(AUDITED)</t>
  </si>
  <si>
    <t>SHARE     PREMIUM</t>
  </si>
  <si>
    <t>SHARE     CAPITAL</t>
  </si>
  <si>
    <t>Dividend paid</t>
  </si>
  <si>
    <t xml:space="preserve">  — Issuance of Shares vis ESOS</t>
  </si>
  <si>
    <t>AS AT END OF PRECEDING YEAR CORRESPONDING QUARTER</t>
  </si>
  <si>
    <t>Short Term Borrowings - Hire Purchase &amp; Leasing</t>
  </si>
  <si>
    <t>Short Term Borrowings -  Bank</t>
  </si>
  <si>
    <t xml:space="preserve">CONDENSED CONSOLIDATED CASH FLOW STATEMENT FOR THE </t>
  </si>
  <si>
    <t xml:space="preserve">  — Issuance of shares - ESOS</t>
  </si>
  <si>
    <t xml:space="preserve">  — Profit for the Year</t>
  </si>
  <si>
    <t>SHARE OF PROFIT / (LOSS) IN ASSOCIATED COMPANY</t>
  </si>
  <si>
    <t>Deferred Tax Asset</t>
  </si>
  <si>
    <t>Negative Goodwill</t>
  </si>
  <si>
    <t>Effect of Exchange Rate Changes</t>
  </si>
  <si>
    <t>CONDENSED CONSOLIDATED STATEMENT OF CHANGES IN EQUITY</t>
  </si>
  <si>
    <t xml:space="preserve">  — Profit for the Period</t>
  </si>
  <si>
    <t>Balance as at 01 · 07 · 2004</t>
  </si>
  <si>
    <t>EXCHANGE RESERVES</t>
  </si>
  <si>
    <t xml:space="preserve">  — Foreign Exchange Differences</t>
  </si>
  <si>
    <t>Exchange Reserves</t>
  </si>
  <si>
    <t xml:space="preserve">  — Dividend</t>
  </si>
  <si>
    <t>OTHER OPERATING INCOME / (LOSS)</t>
  </si>
  <si>
    <t>30 · 06 · 2005</t>
  </si>
  <si>
    <t>FINANCIAL YEAR ENDED</t>
  </si>
  <si>
    <t>30 · 9 · 2005</t>
  </si>
  <si>
    <t>30 · 9 · 2004</t>
  </si>
  <si>
    <t>Date : 29 · 11 · 2005</t>
  </si>
  <si>
    <t>FOR THE FIRST QUARTER ENDED 30 SEPTEMBER 2005</t>
  </si>
  <si>
    <t>CONDENSED CONSOLIDATED INCOME STATEMENT — FIRST QUARTER</t>
  </si>
  <si>
    <t>30 · 09 · 2005</t>
  </si>
  <si>
    <t>30 ·  9 · 2004</t>
  </si>
  <si>
    <t>FOR THE FINANCIAL YEAR ENDED 30 SEPTEMBER 2005</t>
  </si>
  <si>
    <t>Interest Income</t>
  </si>
  <si>
    <t xml:space="preserve">  — Foreign Exchange Difference</t>
  </si>
  <si>
    <t>Balance as at 30 · 9 · 2004</t>
  </si>
  <si>
    <t>Balance as at 01 · 07 · 2005</t>
  </si>
  <si>
    <t>FOR THE QUARTER ENDED 30 SEPTEMBER 2005</t>
  </si>
  <si>
    <t>Balance as at 30 · 9 · 2005</t>
  </si>
  <si>
    <t>Long Term Borrowings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</si>
</sst>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##0.0_);[Red]\(#,##0.0\)"/>
  </numFmts>
  <fonts count="9">
    <font>
      <sz val="10"/>
      <name val="Arial Narrow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Arial Narrow"/>
      <family val="0"/>
    </font>
    <font>
      <u val="single"/>
      <sz val="9"/>
      <color indexed="36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165" fontId="4" fillId="2" borderId="0" xfId="15" applyNumberFormat="1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 quotePrefix="1">
      <alignment/>
    </xf>
    <xf numFmtId="0" fontId="4" fillId="2" borderId="0" xfId="0" applyFont="1" applyFill="1" applyAlignment="1">
      <alignment vertical="center"/>
    </xf>
    <xf numFmtId="165" fontId="4" fillId="2" borderId="0" xfId="15" applyNumberFormat="1" applyFont="1" applyFill="1" applyAlignment="1">
      <alignment vertical="center"/>
    </xf>
    <xf numFmtId="165" fontId="2" fillId="2" borderId="0" xfId="15" applyNumberFormat="1" applyFont="1" applyFill="1" applyAlignment="1">
      <alignment vertical="center"/>
    </xf>
    <xf numFmtId="165" fontId="2" fillId="2" borderId="1" xfId="15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5" fontId="4" fillId="2" borderId="0" xfId="15" applyNumberFormat="1" applyFont="1" applyFill="1" applyBorder="1" applyAlignment="1">
      <alignment/>
    </xf>
    <xf numFmtId="165" fontId="4" fillId="2" borderId="2" xfId="15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65" fontId="2" fillId="2" borderId="3" xfId="15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 indent="3"/>
    </xf>
    <xf numFmtId="0" fontId="5" fillId="2" borderId="0" xfId="0" applyFont="1" applyFill="1" applyAlignment="1">
      <alignment/>
    </xf>
    <xf numFmtId="165" fontId="4" fillId="2" borderId="3" xfId="15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43" fontId="4" fillId="2" borderId="0" xfId="15" applyNumberFormat="1" applyFont="1" applyFill="1" applyAlignment="1">
      <alignment/>
    </xf>
    <xf numFmtId="43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4" fillId="2" borderId="2" xfId="15" applyNumberFormat="1" applyFont="1" applyFill="1" applyBorder="1" applyAlignment="1">
      <alignment vertical="center"/>
    </xf>
    <xf numFmtId="165" fontId="2" fillId="2" borderId="2" xfId="15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5" fontId="2" fillId="2" borderId="0" xfId="15" applyNumberFormat="1" applyFont="1" applyFill="1" applyAlignment="1">
      <alignment/>
    </xf>
    <xf numFmtId="165" fontId="4" fillId="2" borderId="0" xfId="15" applyNumberFormat="1" applyFont="1" applyFill="1" applyBorder="1" applyAlignment="1">
      <alignment vertical="center"/>
    </xf>
    <xf numFmtId="165" fontId="2" fillId="2" borderId="0" xfId="15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38" fontId="4" fillId="2" borderId="0" xfId="15" applyNumberFormat="1" applyFont="1" applyFill="1" applyAlignment="1">
      <alignment horizontal="right" vertical="center"/>
    </xf>
    <xf numFmtId="165" fontId="4" fillId="2" borderId="1" xfId="15" applyNumberFormat="1" applyFont="1" applyFill="1" applyBorder="1" applyAlignment="1">
      <alignment vertical="center"/>
    </xf>
    <xf numFmtId="43" fontId="4" fillId="2" borderId="0" xfId="15" applyNumberFormat="1" applyFont="1" applyFill="1" applyAlignment="1">
      <alignment vertical="center"/>
    </xf>
    <xf numFmtId="43" fontId="4" fillId="2" borderId="0" xfId="15" applyNumberFormat="1" applyFont="1" applyFill="1" applyAlignment="1">
      <alignment horizontal="right" vertical="center"/>
    </xf>
    <xf numFmtId="43" fontId="4" fillId="2" borderId="0" xfId="15" applyFont="1" applyFill="1" applyAlignment="1">
      <alignment vertical="center"/>
    </xf>
    <xf numFmtId="43" fontId="4" fillId="2" borderId="0" xfId="15" applyFont="1" applyFill="1" applyAlignment="1">
      <alignment/>
    </xf>
    <xf numFmtId="43" fontId="0" fillId="2" borderId="0" xfId="15" applyFill="1" applyAlignment="1">
      <alignment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20"/>
  <sheetViews>
    <sheetView zoomScale="90" zoomScaleNormal="90" workbookViewId="0" topLeftCell="A22">
      <selection activeCell="G34" sqref="G34"/>
    </sheetView>
  </sheetViews>
  <sheetFormatPr defaultColWidth="9.33203125" defaultRowHeight="12.75"/>
  <cols>
    <col min="1" max="1" width="43.5" style="47" customWidth="1"/>
    <col min="2" max="2" width="18.33203125" style="47" customWidth="1"/>
    <col min="3" max="3" width="4.83203125" style="47" customWidth="1"/>
    <col min="4" max="4" width="18.33203125" style="47" customWidth="1"/>
    <col min="5" max="6" width="4.83203125" style="47" customWidth="1"/>
    <col min="7" max="7" width="18.33203125" style="47" customWidth="1"/>
    <col min="8" max="8" width="4.83203125" style="47" customWidth="1"/>
    <col min="9" max="9" width="18.33203125" style="47" customWidth="1"/>
    <col min="10" max="10" width="4.83203125" style="47" customWidth="1"/>
    <col min="11" max="16384" width="9.33203125" style="47" customWidth="1"/>
  </cols>
  <sheetData>
    <row r="1" spans="1:10" s="2" customFormat="1" ht="15.75">
      <c r="A1" s="36" t="s">
        <v>45</v>
      </c>
      <c r="I1" s="3"/>
      <c r="J1" s="3" t="s">
        <v>109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">
        <v>110</v>
      </c>
    </row>
    <row r="5" s="4" customFormat="1" ht="12.75"/>
    <row r="6" s="4" customFormat="1" ht="14.25">
      <c r="A6" s="1" t="s">
        <v>111</v>
      </c>
    </row>
    <row r="7" spans="2:10" s="4" customFormat="1" ht="12.75">
      <c r="B7" s="61" t="s">
        <v>46</v>
      </c>
      <c r="C7" s="61"/>
      <c r="D7" s="61"/>
      <c r="E7" s="61"/>
      <c r="F7" s="16"/>
      <c r="G7" s="61" t="s">
        <v>47</v>
      </c>
      <c r="H7" s="61"/>
      <c r="I7" s="61"/>
      <c r="J7" s="61"/>
    </row>
    <row r="8" spans="4:10" s="4" customFormat="1" ht="12.75">
      <c r="D8" s="61" t="s">
        <v>49</v>
      </c>
      <c r="E8" s="61"/>
      <c r="F8" s="16"/>
      <c r="I8" s="61" t="s">
        <v>49</v>
      </c>
      <c r="J8" s="61"/>
    </row>
    <row r="9" spans="2:10" s="4" customFormat="1" ht="12.75">
      <c r="B9" s="61" t="s">
        <v>48</v>
      </c>
      <c r="C9" s="61"/>
      <c r="D9" s="61" t="s">
        <v>51</v>
      </c>
      <c r="E9" s="61"/>
      <c r="F9" s="16"/>
      <c r="G9" s="61" t="s">
        <v>48</v>
      </c>
      <c r="H9" s="61"/>
      <c r="I9" s="61" t="s">
        <v>53</v>
      </c>
      <c r="J9" s="61"/>
    </row>
    <row r="10" spans="2:10" s="4" customFormat="1" ht="12.75">
      <c r="B10" s="61" t="s">
        <v>50</v>
      </c>
      <c r="C10" s="61"/>
      <c r="D10" s="61" t="s">
        <v>50</v>
      </c>
      <c r="E10" s="61"/>
      <c r="F10" s="16"/>
      <c r="G10" s="61" t="s">
        <v>52</v>
      </c>
      <c r="H10" s="61"/>
      <c r="I10" s="61" t="s">
        <v>54</v>
      </c>
      <c r="J10" s="61"/>
    </row>
    <row r="11" spans="2:10" s="4" customFormat="1" ht="12.75">
      <c r="B11" s="48"/>
      <c r="C11" s="48"/>
      <c r="D11" s="61"/>
      <c r="E11" s="61"/>
      <c r="F11" s="16"/>
      <c r="G11" s="48"/>
      <c r="H11" s="48"/>
      <c r="I11" s="61"/>
      <c r="J11" s="61"/>
    </row>
    <row r="12" spans="2:10" s="4" customFormat="1" ht="12.75">
      <c r="B12" s="61" t="s">
        <v>107</v>
      </c>
      <c r="C12" s="61"/>
      <c r="D12" s="61" t="s">
        <v>108</v>
      </c>
      <c r="E12" s="61"/>
      <c r="F12" s="16"/>
      <c r="G12" s="61" t="str">
        <f>B12</f>
        <v>30 · 9 · 2005</v>
      </c>
      <c r="H12" s="61"/>
      <c r="I12" s="61" t="str">
        <f>D12</f>
        <v>30 · 9 · 2004</v>
      </c>
      <c r="J12" s="61"/>
    </row>
    <row r="13" spans="2:10" s="4" customFormat="1" ht="12.75">
      <c r="B13" s="61" t="s">
        <v>2</v>
      </c>
      <c r="C13" s="61"/>
      <c r="D13" s="61" t="s">
        <v>2</v>
      </c>
      <c r="E13" s="61"/>
      <c r="F13" s="16"/>
      <c r="G13" s="61" t="s">
        <v>2</v>
      </c>
      <c r="H13" s="61"/>
      <c r="I13" s="61" t="s">
        <v>2</v>
      </c>
      <c r="J13" s="61"/>
    </row>
    <row r="14" spans="2:10" s="9" customFormat="1" ht="27" customHeight="1">
      <c r="B14" s="45"/>
      <c r="C14" s="45"/>
      <c r="D14" s="45"/>
      <c r="E14" s="45"/>
      <c r="F14" s="45"/>
      <c r="G14" s="45"/>
      <c r="H14" s="45"/>
      <c r="I14" s="45"/>
      <c r="J14" s="45"/>
    </row>
    <row r="15" spans="1:42" s="9" customFormat="1" ht="27" customHeight="1">
      <c r="A15" s="56" t="s">
        <v>65</v>
      </c>
      <c r="B15" s="49">
        <v>69776</v>
      </c>
      <c r="C15" s="49"/>
      <c r="D15" s="49">
        <v>57062</v>
      </c>
      <c r="E15" s="49"/>
      <c r="F15" s="49"/>
      <c r="G15" s="49">
        <v>69776</v>
      </c>
      <c r="H15" s="49"/>
      <c r="I15" s="49">
        <v>57062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9" customFormat="1" ht="27" customHeight="1">
      <c r="A16" s="56" t="s">
        <v>66</v>
      </c>
      <c r="B16" s="37">
        <v>-37659</v>
      </c>
      <c r="C16" s="37"/>
      <c r="D16" s="37">
        <v>-31939</v>
      </c>
      <c r="E16" s="37"/>
      <c r="F16" s="37"/>
      <c r="G16" s="37">
        <v>-37659</v>
      </c>
      <c r="H16" s="37"/>
      <c r="I16" s="37">
        <v>-31939</v>
      </c>
      <c r="J16" s="3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9" customFormat="1" ht="27" customHeight="1">
      <c r="A17" s="56" t="s">
        <v>67</v>
      </c>
      <c r="B17" s="10">
        <f>SUM(B15:B16)</f>
        <v>32117</v>
      </c>
      <c r="C17" s="10"/>
      <c r="D17" s="10">
        <f>SUM(D15:D16)</f>
        <v>25123</v>
      </c>
      <c r="E17" s="10"/>
      <c r="F17" s="10"/>
      <c r="G17" s="10">
        <f>SUM(G15:G16)</f>
        <v>32117</v>
      </c>
      <c r="H17" s="10"/>
      <c r="I17" s="10">
        <f>SUM(I15:I16)</f>
        <v>25123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9" customFormat="1" ht="27" customHeight="1">
      <c r="A18" s="56" t="s">
        <v>104</v>
      </c>
      <c r="B18" s="37">
        <v>439</v>
      </c>
      <c r="C18" s="37"/>
      <c r="D18" s="37">
        <v>292</v>
      </c>
      <c r="E18" s="37"/>
      <c r="F18" s="37"/>
      <c r="G18" s="37">
        <v>439</v>
      </c>
      <c r="H18" s="37"/>
      <c r="I18" s="37">
        <v>292</v>
      </c>
      <c r="J18" s="3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9" customFormat="1" ht="27" customHeight="1">
      <c r="A19" s="56"/>
      <c r="B19" s="10">
        <f>SUM(B17:B18)</f>
        <v>32556</v>
      </c>
      <c r="C19" s="10"/>
      <c r="D19" s="10">
        <f>SUM(D17:D18)</f>
        <v>25415</v>
      </c>
      <c r="E19" s="10"/>
      <c r="F19" s="10"/>
      <c r="G19" s="10">
        <f>SUM(G17:G18)</f>
        <v>32556</v>
      </c>
      <c r="H19" s="10"/>
      <c r="I19" s="10">
        <f>SUM(I17:I18)</f>
        <v>25415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9" customFormat="1" ht="27" customHeight="1">
      <c r="A20" s="56" t="s">
        <v>75</v>
      </c>
      <c r="B20" s="37">
        <f>-23588-B22</f>
        <v>-23559</v>
      </c>
      <c r="C20" s="37"/>
      <c r="D20" s="37">
        <v>-22974</v>
      </c>
      <c r="E20" s="37"/>
      <c r="F20" s="37"/>
      <c r="G20" s="37">
        <f>-23588-G22</f>
        <v>-23559</v>
      </c>
      <c r="H20" s="37"/>
      <c r="I20" s="37">
        <v>-22974</v>
      </c>
      <c r="J20" s="3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9" customFormat="1" ht="27" customHeight="1">
      <c r="A21" s="56" t="s">
        <v>68</v>
      </c>
      <c r="B21" s="10">
        <f>SUM(B19:B20)</f>
        <v>8997</v>
      </c>
      <c r="C21" s="10"/>
      <c r="D21" s="10">
        <f>SUM(D19:D20)</f>
        <v>2441</v>
      </c>
      <c r="E21" s="10"/>
      <c r="F21" s="10"/>
      <c r="G21" s="10">
        <f>SUM(G19:G20)</f>
        <v>8997</v>
      </c>
      <c r="H21" s="10"/>
      <c r="I21" s="10">
        <f>SUM(I19:I20)</f>
        <v>2441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9" customFormat="1" ht="27" customHeight="1">
      <c r="A22" s="56" t="s">
        <v>69</v>
      </c>
      <c r="B22" s="37">
        <v>-29</v>
      </c>
      <c r="C22" s="37"/>
      <c r="D22" s="37">
        <v>-68</v>
      </c>
      <c r="E22" s="37"/>
      <c r="F22" s="37"/>
      <c r="G22" s="37">
        <v>-29</v>
      </c>
      <c r="H22" s="37"/>
      <c r="I22" s="37">
        <v>-68</v>
      </c>
      <c r="J22" s="3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9" customFormat="1" ht="27" customHeight="1">
      <c r="A23" s="56" t="s">
        <v>70</v>
      </c>
      <c r="B23" s="10">
        <f>SUM(B21:B22)</f>
        <v>8968</v>
      </c>
      <c r="C23" s="10"/>
      <c r="D23" s="10">
        <f>SUM(D21:D22)</f>
        <v>2373</v>
      </c>
      <c r="E23" s="10"/>
      <c r="F23" s="10"/>
      <c r="G23" s="10">
        <f>SUM(G21:G22)</f>
        <v>8968</v>
      </c>
      <c r="H23" s="10"/>
      <c r="I23" s="10">
        <f>SUM(I21:I22)</f>
        <v>2373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9" customFormat="1" ht="27" customHeight="1">
      <c r="A24" s="56" t="s">
        <v>93</v>
      </c>
      <c r="B24" s="37">
        <v>0</v>
      </c>
      <c r="C24" s="37"/>
      <c r="D24" s="37">
        <v>-33</v>
      </c>
      <c r="E24" s="37"/>
      <c r="F24" s="37"/>
      <c r="G24" s="37">
        <v>0</v>
      </c>
      <c r="H24" s="37"/>
      <c r="I24" s="37">
        <v>-33</v>
      </c>
      <c r="J24" s="3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9" customFormat="1" ht="27" customHeight="1">
      <c r="A25" s="56"/>
      <c r="B25" s="10">
        <f>SUM(B23:B24)</f>
        <v>8968</v>
      </c>
      <c r="C25" s="10"/>
      <c r="D25" s="10">
        <f>SUM(D23:D24)</f>
        <v>2340</v>
      </c>
      <c r="E25" s="10"/>
      <c r="F25" s="10"/>
      <c r="G25" s="10">
        <f>SUM(G23:G24)</f>
        <v>8968</v>
      </c>
      <c r="H25" s="10"/>
      <c r="I25" s="10">
        <f>SUM(I23:I24)</f>
        <v>2340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9" customFormat="1" ht="27" customHeight="1">
      <c r="A26" s="56" t="s">
        <v>71</v>
      </c>
      <c r="B26" s="37">
        <v>-2779</v>
      </c>
      <c r="C26" s="37"/>
      <c r="D26" s="37">
        <v>-996</v>
      </c>
      <c r="E26" s="37"/>
      <c r="F26" s="37"/>
      <c r="G26" s="37">
        <v>-2779</v>
      </c>
      <c r="H26" s="37"/>
      <c r="I26" s="37">
        <v>-996</v>
      </c>
      <c r="J26" s="3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9" customFormat="1" ht="40.5" customHeight="1">
      <c r="A27" s="56" t="s">
        <v>72</v>
      </c>
      <c r="B27" s="10">
        <f>SUM(B25:B26)</f>
        <v>6189</v>
      </c>
      <c r="C27" s="10"/>
      <c r="D27" s="10">
        <f>SUM(D25:D26)</f>
        <v>1344</v>
      </c>
      <c r="E27" s="10"/>
      <c r="F27" s="10"/>
      <c r="G27" s="10">
        <f>SUM(G25:G26)</f>
        <v>6189</v>
      </c>
      <c r="H27" s="10"/>
      <c r="I27" s="10">
        <f>SUM(I25:I26)</f>
        <v>1344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9" customFormat="1" ht="27" customHeight="1">
      <c r="A28" s="56" t="s">
        <v>73</v>
      </c>
      <c r="B28" s="37">
        <v>-13</v>
      </c>
      <c r="C28" s="37"/>
      <c r="D28" s="37">
        <v>-15</v>
      </c>
      <c r="E28" s="37"/>
      <c r="F28" s="37"/>
      <c r="G28" s="37">
        <v>-13</v>
      </c>
      <c r="H28" s="37"/>
      <c r="I28" s="37">
        <v>-15</v>
      </c>
      <c r="J28" s="3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9" customFormat="1" ht="40.5" customHeight="1" thickBot="1">
      <c r="A29" s="56" t="s">
        <v>76</v>
      </c>
      <c r="B29" s="50">
        <f>SUM(B27:B28)</f>
        <v>6176</v>
      </c>
      <c r="C29" s="50"/>
      <c r="D29" s="50">
        <f>SUM(D27:D28)</f>
        <v>1329</v>
      </c>
      <c r="E29" s="50"/>
      <c r="F29" s="50"/>
      <c r="G29" s="50">
        <f>SUM(G27:G28)</f>
        <v>6176</v>
      </c>
      <c r="H29" s="50"/>
      <c r="I29" s="50">
        <f>SUM(I27:I28)</f>
        <v>1329</v>
      </c>
      <c r="J29" s="5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9" customFormat="1" ht="22.5" customHeight="1" thickTop="1">
      <c r="A30" s="5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9" customFormat="1" ht="12.75">
      <c r="A31" s="56" t="s">
        <v>74</v>
      </c>
      <c r="B31" s="51"/>
      <c r="C31" s="51"/>
      <c r="D31" s="51"/>
      <c r="E31" s="51"/>
      <c r="F31" s="51"/>
      <c r="G31" s="51"/>
      <c r="H31" s="51"/>
      <c r="I31" s="51"/>
      <c r="J31" s="5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9" customFormat="1" ht="24" customHeight="1">
      <c r="A32" s="56" t="s">
        <v>77</v>
      </c>
      <c r="B32" s="51">
        <v>9.89</v>
      </c>
      <c r="C32" s="51"/>
      <c r="D32" s="51">
        <v>2.15</v>
      </c>
      <c r="E32" s="51"/>
      <c r="F32" s="51"/>
      <c r="G32" s="51">
        <v>9.89</v>
      </c>
      <c r="H32" s="51"/>
      <c r="I32" s="51">
        <v>2.15</v>
      </c>
      <c r="J32" s="5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9" customFormat="1" ht="24" customHeight="1">
      <c r="A33" s="56" t="s">
        <v>78</v>
      </c>
      <c r="B33" s="52">
        <v>9.79</v>
      </c>
      <c r="C33" s="51"/>
      <c r="D33" s="52">
        <v>2.1</v>
      </c>
      <c r="E33" s="51"/>
      <c r="F33" s="51"/>
      <c r="G33" s="52">
        <v>9.79</v>
      </c>
      <c r="H33" s="51"/>
      <c r="I33" s="52">
        <v>2.1</v>
      </c>
      <c r="J33" s="5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9" customFormat="1" ht="27" customHeight="1">
      <c r="A34" s="56"/>
      <c r="B34" s="51"/>
      <c r="C34" s="51"/>
      <c r="D34" s="51"/>
      <c r="E34" s="51"/>
      <c r="F34" s="51"/>
      <c r="G34" s="51"/>
      <c r="H34" s="51"/>
      <c r="I34" s="51"/>
      <c r="J34" s="5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9" customFormat="1" ht="24" customHeight="1">
      <c r="A35" s="56" t="s">
        <v>79</v>
      </c>
      <c r="B35" s="53">
        <v>5</v>
      </c>
      <c r="C35" s="53"/>
      <c r="D35" s="53">
        <v>0</v>
      </c>
      <c r="E35" s="53"/>
      <c r="F35" s="53"/>
      <c r="G35" s="53">
        <v>5</v>
      </c>
      <c r="H35" s="53"/>
      <c r="I35" s="53"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2:42" s="9" customFormat="1" ht="27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2:42" s="9" customFormat="1" ht="12.75"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9" customFormat="1" ht="27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9" customFormat="1" ht="15" customHeight="1">
      <c r="A39" s="59"/>
      <c r="B39" s="59"/>
      <c r="C39" s="46"/>
      <c r="D39" s="46"/>
      <c r="E39" s="46"/>
      <c r="F39" s="46"/>
      <c r="G39" s="46"/>
      <c r="H39" s="46"/>
      <c r="I39" s="4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2:42" s="9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2:42" s="9" customFormat="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2:42" s="9" customFormat="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2:42" s="9" customFormat="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2:42" s="9" customFormat="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2:42" s="9" customFormat="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2:42" s="9" customFormat="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2:42" s="9" customFormat="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2:42" s="9" customFormat="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2:42" s="9" customFormat="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2:42" s="9" customFormat="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2:42" s="9" customFormat="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2:42" s="9" customFormat="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2:42" s="9" customFormat="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2:42" s="9" customFormat="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2:42" s="9" customFormat="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2:42" s="9" customFormat="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2:42" s="4" customFormat="1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s="4" customFormat="1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s="4" customFormat="1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s="4" customFormat="1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s="4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s="4" customFormat="1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s="4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s="4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s="4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s="4" customFormat="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s="4" customFormat="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s="4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s="4" customFormat="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s="4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s="4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s="4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s="4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s="4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s="4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s="4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s="4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s="4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s="4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s="4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s="4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s="4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s="4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s="4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s="4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s="4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s="4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s="4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s="4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:42" s="4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:42" s="4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:42" s="4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s="4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:42" s="4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:42" s="4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:42" s="4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:42" s="4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:42" s="4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s="4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:42" s="4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:42" s="4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:42" s="4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:42" s="4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:42" s="4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:42" s="4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s="4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:42" s="4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:42" s="4" customFormat="1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:42" s="4" customFormat="1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:42" s="4" customFormat="1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:42" s="4" customFormat="1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:42" s="4" customFormat="1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:42" s="4" customFormat="1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s="4" customFormat="1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s="4" customFormat="1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:42" s="4" customFormat="1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:42" s="4" customFormat="1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:42" s="4" customFormat="1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:42" s="4" customFormat="1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:42" s="4" customFormat="1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:42" s="4" customFormat="1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:42" s="4" customFormat="1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:42" s="4" customFormat="1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:42" s="4" customFormat="1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:42" s="4" customFormat="1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:42" s="4" customFormat="1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:42" s="4" customFormat="1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:42" s="4" customFormat="1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:42" s="4" customFormat="1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:42" s="4" customFormat="1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:42" s="4" customFormat="1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:42" s="4" customFormat="1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:42" s="4" customFormat="1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:42" s="4" customFormat="1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:42" s="4" customFormat="1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:42" s="4" customFormat="1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:42" s="4" customFormat="1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:42" s="4" customFormat="1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:42" s="4" customFormat="1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:42" s="4" customFormat="1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:42" s="4" customFormat="1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:42" s="4" customFormat="1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:42" s="4" customFormat="1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:42" s="4" customFormat="1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2" s="4" customFormat="1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:42" s="4" customFormat="1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:42" s="4" customFormat="1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:42" s="4" customFormat="1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:42" s="4" customFormat="1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:42" s="4" customFormat="1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s="4" customFormat="1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:42" s="4" customFormat="1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s="4" customFormat="1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s="4" customFormat="1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2" s="4" customFormat="1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:42" s="4" customFormat="1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s="4" customFormat="1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s="4" customFormat="1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s="4" customFormat="1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s="4" customFormat="1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s="4" customFormat="1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s="4" customFormat="1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s="4" customFormat="1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s="4" customFormat="1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s="4" customFormat="1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s="4" customFormat="1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s="4" customFormat="1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s="4" customFormat="1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s="4" customFormat="1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s="4" customFormat="1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s="4" customFormat="1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s="4" customFormat="1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s="4" customFormat="1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s="4" customFormat="1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s="4" customFormat="1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s="4" customFormat="1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s="4" customFormat="1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:42" s="4" customFormat="1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:42" s="4" customFormat="1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:42" s="4" customFormat="1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:42" s="4" customFormat="1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:42" s="4" customFormat="1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:42" s="4" customFormat="1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:42" s="4" customFormat="1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:42" s="4" customFormat="1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:42" s="4" customFormat="1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:42" s="4" customFormat="1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:42" s="4" customFormat="1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:42" s="4" customFormat="1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:42" s="4" customFormat="1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:42" s="4" customFormat="1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:42" s="4" customFormat="1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:42" s="4" customFormat="1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:42" s="4" customFormat="1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:42" s="4" customFormat="1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:42" s="4" customFormat="1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:42" s="4" customFormat="1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:42" s="4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:42" s="4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:42" s="4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:42" s="4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:42" s="4" customFormat="1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:42" s="4" customFormat="1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:42" s="4" customFormat="1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:42" s="4" customFormat="1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:42" s="4" customFormat="1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:42" s="4" customFormat="1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:42" s="4" customFormat="1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:42" s="4" customFormat="1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:42" s="4" customFormat="1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:42" s="4" customFormat="1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:42" s="4" customFormat="1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:42" s="4" customFormat="1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:42" s="4" customFormat="1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:42" s="4" customFormat="1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:42" s="4" customFormat="1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:42" s="4" customFormat="1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:42" s="4" customFormat="1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:42" s="4" customFormat="1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:42" s="4" customFormat="1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:42" s="4" customFormat="1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:42" s="4" customFormat="1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:42" s="4" customFormat="1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:42" s="4" customFormat="1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:42" s="4" customFormat="1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:42" s="4" customFormat="1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:42" s="4" customFormat="1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:42" s="4" customFormat="1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:42" s="4" customFormat="1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:42" s="4" customFormat="1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:42" s="4" customFormat="1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:42" s="4" customFormat="1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:42" s="4" customFormat="1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:42" s="4" customFormat="1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:42" s="4" customFormat="1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:42" s="4" customFormat="1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:42" s="4" customFormat="1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:42" s="4" customFormat="1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:42" s="4" customFormat="1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:42" s="4" customFormat="1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:42" s="4" customFormat="1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2" s="4" customFormat="1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:42" s="4" customFormat="1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:42" s="4" customFormat="1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s="4" customFormat="1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s="4" customFormat="1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:42" s="4" customFormat="1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:42" s="4" customFormat="1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:42" s="4" customFormat="1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:42" s="4" customFormat="1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:42" s="4" customFormat="1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:42" s="4" customFormat="1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:42" s="4" customFormat="1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:42" s="4" customFormat="1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:42" s="4" customFormat="1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:42" s="4" customFormat="1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:42" s="4" customFormat="1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:42" s="4" customFormat="1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:42" s="4" customFormat="1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:42" s="4" customFormat="1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:42" s="4" customFormat="1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:42" s="4" customFormat="1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:42" s="4" customFormat="1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:42" s="4" customFormat="1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2:42" s="4" customFormat="1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2:14" s="4" customFormat="1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s="4" customFormat="1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s="4" customFormat="1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s="4" customFormat="1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s="4" customFormat="1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s="4" customFormat="1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s="4" customFormat="1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s="4" customFormat="1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s="4" customFormat="1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s="4" customFormat="1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s="4" customFormat="1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s="4" customFormat="1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s="4" customFormat="1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s="4" customFormat="1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s="4" customFormat="1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s="4" customFormat="1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s="4" customFormat="1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s="4" customFormat="1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s="4" customFormat="1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s="4" customFormat="1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s="4" customFormat="1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s="4" customFormat="1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s="4" customFormat="1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s="4" customFormat="1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s="4" customFormat="1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s="4" customFormat="1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s="4" customFormat="1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s="4" customFormat="1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s="4" customFormat="1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s="4" customFormat="1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s="4" customFormat="1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s="4" customFormat="1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s="4" customFormat="1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s="4" customFormat="1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s="4" customFormat="1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s="4" customFormat="1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s="4" customFormat="1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s="4" customFormat="1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s="4" customFormat="1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s="4" customFormat="1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s="4" customFormat="1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s="4" customFormat="1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s="4" customFormat="1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s="4" customFormat="1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s="4" customFormat="1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s="4" customFormat="1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s="4" customFormat="1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s="4" customFormat="1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s="4" customFormat="1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s="4" customFormat="1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s="4" customFormat="1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s="4" customFormat="1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2:14" s="4" customFormat="1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2:14" s="4" customFormat="1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2:14" s="4" customFormat="1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2:14" s="4" customFormat="1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2:14" s="4" customFormat="1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2:14" s="4" customFormat="1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2:14" s="4" customFormat="1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2:14" s="4" customFormat="1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2:14" s="4" customFormat="1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2:14" s="4" customFormat="1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2:14" s="4" customFormat="1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2:14" s="4" customFormat="1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2:14" s="4" customFormat="1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2:14" s="4" customFormat="1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2:14" s="4" customFormat="1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2:14" s="4" customFormat="1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2:14" s="4" customFormat="1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2:14" s="4" customFormat="1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2:14" s="4" customFormat="1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2:14" s="4" customFormat="1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2:14" s="4" customFormat="1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2:14" s="4" customFormat="1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2:14" s="4" customFormat="1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2:14" s="4" customFormat="1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2:14" s="4" customFormat="1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2:14" s="4" customFormat="1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2:14" s="4" customFormat="1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2:14" s="4" customFormat="1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2:14" s="4" customFormat="1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2:14" s="4" customFormat="1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2:14" s="4" customFormat="1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2:14" s="4" customFormat="1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2:14" s="4" customFormat="1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2:14" s="4" customFormat="1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2:14" s="4" customFormat="1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2:14" s="4" customFormat="1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2:14" s="4" customFormat="1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2:14" s="4" customFormat="1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2:14" s="4" customFormat="1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2:14" s="4" customFormat="1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2:14" s="4" customFormat="1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2:14" s="4" customFormat="1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2:14" s="4" customFormat="1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2:14" s="4" customFormat="1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2:14" s="4" customFormat="1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2:14" s="4" customFormat="1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2:14" s="4" customFormat="1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2:14" s="4" customFormat="1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2:14" s="4" customFormat="1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2:14" s="4" customFormat="1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2:14" s="4" customFormat="1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2:14" s="4" customFormat="1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2:14" s="4" customFormat="1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2:14" s="4" customFormat="1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2:14" s="4" customFormat="1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2:14" s="4" customFormat="1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2:14" s="4" customFormat="1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2:14" s="4" customFormat="1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2:14" s="4" customFormat="1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2:14" s="4" customFormat="1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2:14" s="4" customFormat="1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2:14" s="4" customFormat="1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2:14" s="4" customFormat="1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2:14" s="4" customFormat="1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2:14" s="4" customFormat="1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2:14" s="4" customFormat="1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2:14" s="4" customFormat="1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2:14" s="4" customFormat="1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2:14" s="4" customFormat="1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2:14" s="4" customFormat="1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2:14" s="4" customFormat="1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2:14" s="4" customFormat="1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2:14" s="4" customFormat="1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2:14" s="4" customFormat="1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2:14" s="4" customFormat="1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2:14" s="4" customFormat="1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2:14" s="4" customFormat="1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2:14" s="4" customFormat="1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2:14" s="4" customFormat="1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2:14" s="4" customFormat="1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2:14" s="4" customFormat="1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2:14" s="4" customFormat="1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2:14" s="4" customFormat="1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2:14" s="4" customFormat="1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2:14" s="4" customFormat="1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2:14" s="4" customFormat="1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2:14" s="4" customFormat="1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2:14" s="4" customFormat="1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2:14" s="4" customFormat="1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2:14" s="4" customFormat="1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2:14" s="4" customFormat="1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2:14" s="4" customFormat="1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2:14" s="4" customFormat="1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2:14" s="4" customFormat="1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2:14" s="4" customFormat="1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2:14" s="4" customFormat="1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2:14" s="4" customFormat="1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2:14" s="4" customFormat="1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2:14" s="4" customFormat="1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2:14" s="4" customFormat="1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2:14" s="4" customFormat="1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2:14" s="4" customFormat="1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2:14" s="4" customFormat="1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2:14" s="4" customFormat="1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2:14" s="4" customFormat="1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2:14" s="4" customFormat="1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2:14" s="4" customFormat="1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2:14" s="4" customFormat="1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2:14" s="4" customFormat="1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2:14" s="4" customFormat="1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2:14" s="4" customFormat="1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2:14" s="4" customFormat="1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2:14" s="4" customFormat="1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2:14" s="4" customFormat="1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2:14" s="4" customFormat="1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2:14" s="4" customFormat="1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2:14" s="4" customFormat="1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2:14" s="4" customFormat="1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2:14" s="4" customFormat="1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2:14" s="4" customFormat="1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2:14" s="4" customFormat="1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2:14" s="4" customFormat="1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2:14" s="4" customFormat="1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2:14" s="4" customFormat="1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2:14" s="4" customFormat="1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2:14" s="4" customFormat="1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2:14" s="4" customFormat="1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2:14" s="4" customFormat="1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2:14" s="4" customFormat="1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2:14" s="4" customFormat="1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2:14" s="4" customFormat="1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2:14" s="4" customFormat="1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2:14" s="4" customFormat="1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2:14" s="4" customFormat="1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2:14" s="4" customFormat="1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2:14" s="4" customFormat="1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2:14" s="4" customFormat="1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2:14" s="4" customFormat="1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2:14" s="4" customFormat="1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2:14" s="4" customFormat="1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2:14" s="4" customFormat="1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2:14" s="4" customFormat="1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2:14" s="4" customFormat="1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2:14" s="4" customFormat="1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2:14" s="4" customFormat="1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2:14" s="4" customFormat="1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2:14" s="4" customFormat="1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2:14" s="4" customFormat="1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2:14" s="4" customFormat="1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2:14" s="4" customFormat="1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2:14" s="4" customFormat="1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2:14" s="4" customFormat="1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2:14" s="4" customFormat="1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2:14" s="4" customFormat="1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2:14" s="4" customFormat="1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2:14" s="4" customFormat="1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2:14" s="4" customFormat="1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2:14" s="4" customFormat="1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2:14" s="4" customFormat="1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2:14" s="4" customFormat="1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2:14" s="4" customFormat="1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2:14" s="4" customFormat="1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2:14" s="4" customFormat="1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2:14" s="4" customFormat="1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2:14" s="4" customFormat="1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2:14" s="4" customFormat="1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2:14" s="4" customFormat="1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2:14" s="4" customFormat="1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2:14" s="4" customFormat="1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2:14" s="4" customFormat="1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2:14" s="4" customFormat="1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2:14" s="4" customFormat="1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2:14" s="4" customFormat="1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2:14" s="4" customFormat="1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2:14" s="4" customFormat="1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2:14" s="4" customFormat="1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2:14" s="4" customFormat="1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2:14" s="4" customFormat="1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2:14" s="4" customFormat="1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2:14" s="4" customFormat="1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2:14" s="4" customFormat="1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2:14" s="4" customFormat="1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2:14" s="4" customFormat="1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2:14" s="4" customFormat="1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2:14" s="4" customFormat="1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2:14" s="4" customFormat="1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2:14" s="4" customFormat="1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2:14" s="4" customFormat="1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2:14" s="4" customFormat="1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2:14" s="4" customFormat="1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2:14" s="4" customFormat="1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2:14" s="4" customFormat="1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2:14" s="4" customFormat="1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2:14" s="4" customFormat="1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2:14" s="4" customFormat="1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2:14" s="4" customFormat="1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2:14" s="4" customFormat="1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2:14" s="4" customFormat="1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2:14" s="4" customFormat="1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2:14" s="4" customFormat="1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2:14" s="4" customFormat="1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2:14" s="4" customFormat="1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2:14" s="4" customFormat="1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2:14" s="4" customFormat="1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2:14" s="4" customFormat="1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2:14" s="4" customFormat="1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2:14" s="4" customFormat="1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2:14" s="4" customFormat="1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2:14" s="4" customFormat="1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2:14" s="4" customFormat="1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2:14" s="4" customFormat="1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2:14" s="4" customFormat="1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2:14" s="4" customFormat="1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2:14" s="4" customFormat="1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2:14" s="4" customFormat="1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2:14" s="4" customFormat="1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2:14" s="4" customFormat="1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2:14" s="4" customFormat="1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2:14" s="4" customFormat="1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2:14" s="4" customFormat="1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2:14" s="4" customFormat="1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2:14" s="4" customFormat="1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2:14" s="4" customFormat="1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2:14" s="4" customFormat="1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2:14" s="4" customFormat="1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2:14" s="4" customFormat="1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2:14" s="4" customFormat="1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2:14" s="4" customFormat="1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2:14" s="4" customFormat="1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2:14" s="4" customFormat="1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s="4" customFormat="1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2:14" s="4" customFormat="1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2:14" s="4" customFormat="1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2:14" s="4" customFormat="1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2:14" s="4" customFormat="1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s="4" customFormat="1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s="4" customFormat="1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2:14" s="4" customFormat="1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2:14" s="4" customFormat="1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2:14" s="4" customFormat="1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2:14" s="4" customFormat="1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2:14" s="4" customFormat="1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2:14" s="4" customFormat="1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2:14" s="4" customFormat="1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2:14" s="4" customFormat="1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2:14" s="4" customFormat="1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2:14" s="4" customFormat="1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2:14" s="4" customFormat="1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2:14" s="4" customFormat="1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2:14" s="4" customFormat="1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2:14" s="4" customFormat="1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2:14" s="4" customFormat="1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2:14" s="4" customFormat="1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2:14" s="4" customFormat="1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2:14" s="4" customFormat="1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2:14" s="4" customFormat="1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2:14" s="4" customFormat="1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2:14" s="4" customFormat="1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2:14" s="4" customFormat="1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2:14" s="4" customFormat="1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2:14" s="4" customFormat="1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2:14" s="4" customFormat="1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2:14" s="4" customFormat="1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2:14" s="4" customFormat="1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2:14" s="4" customFormat="1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2:14" s="4" customFormat="1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2:14" s="4" customFormat="1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2:14" s="4" customFormat="1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2:14" s="4" customFormat="1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2:14" s="4" customFormat="1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2:14" s="4" customFormat="1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2:14" s="4" customFormat="1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2:14" s="4" customFormat="1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2:14" s="4" customFormat="1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2:14" s="4" customFormat="1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2:14" s="4" customFormat="1" ht="12.75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2:14" s="4" customFormat="1" ht="12.75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2:14" s="4" customFormat="1" ht="12.75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2:14" s="4" customFormat="1" ht="12.75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2:14" s="4" customFormat="1" ht="12.75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2:14" s="4" customFormat="1" ht="12.75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2:14" s="4" customFormat="1" ht="12.75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2:14" s="4" customFormat="1" ht="12.75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2:14" s="4" customFormat="1" ht="12.75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2:14" s="4" customFormat="1" ht="12.75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2:14" s="4" customFormat="1" ht="12.75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2:14" s="4" customFormat="1" ht="12.75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2:14" s="4" customFormat="1" ht="12.75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2:14" s="4" customFormat="1" ht="12.75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2:14" s="4" customFormat="1" ht="12.75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2:14" s="4" customFormat="1" ht="12.75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2:14" s="4" customFormat="1" ht="12.75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2:14" s="4" customFormat="1" ht="12.75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2:14" s="4" customFormat="1" ht="12.75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2:14" s="4" customFormat="1" ht="12.75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2:14" s="4" customFormat="1" ht="12.75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2:14" s="4" customFormat="1" ht="12.75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2:14" s="4" customFormat="1" ht="12.75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2:14" s="4" customFormat="1" ht="12.75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2:14" s="4" customFormat="1" ht="12.75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2:14" s="4" customFormat="1" ht="12.75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2:14" s="4" customFormat="1" ht="12.75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2:14" s="4" customFormat="1" ht="12.75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2:14" s="4" customFormat="1" ht="12.75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2:14" s="4" customFormat="1" ht="12.75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2:14" s="4" customFormat="1" ht="12.75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2:14" s="4" customFormat="1" ht="12.75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2:14" s="4" customFormat="1" ht="12.75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2:14" s="4" customFormat="1" ht="12.75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2:14" s="4" customFormat="1" ht="12.7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2:14" s="4" customFormat="1" ht="12.75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2:14" s="4" customFormat="1" ht="12.75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2:14" s="4" customFormat="1" ht="12.75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2:14" s="4" customFormat="1" ht="12.75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2:14" s="4" customFormat="1" ht="12.75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2:14" s="4" customFormat="1" ht="12.75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2:14" s="4" customFormat="1" ht="12.75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2:14" s="4" customFormat="1" ht="12.75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2:14" s="4" customFormat="1" ht="12.75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2:14" s="4" customFormat="1" ht="12.75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2:14" s="4" customFormat="1" ht="12.75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2:14" s="4" customFormat="1" ht="12.75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2:14" s="4" customFormat="1" ht="12.75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2:14" s="4" customFormat="1" ht="12.75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2:14" s="4" customFormat="1" ht="12.75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2:14" s="4" customFormat="1" ht="12.75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2:14" s="4" customFormat="1" ht="12.75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2:14" s="4" customFormat="1" ht="12.75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2:14" s="4" customFormat="1" ht="12.75"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2:14" s="4" customFormat="1" ht="12.75"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2:14" s="4" customFormat="1" ht="12.75"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2:14" s="4" customFormat="1" ht="12.75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2:14" s="4" customFormat="1" ht="12.75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2:14" s="4" customFormat="1" ht="12.75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2:14" s="4" customFormat="1" ht="12.75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2:14" s="4" customFormat="1" ht="12.75"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2:14" s="4" customFormat="1" ht="12.75"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2:14" s="4" customFormat="1" ht="12.75"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2:14" s="4" customFormat="1" ht="12.75"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2:14" s="4" customFormat="1" ht="12.75"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2:14" s="4" customFormat="1" ht="12.75"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2:14" s="4" customFormat="1" ht="12.75"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2:14" s="4" customFormat="1" ht="12.75"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2:14" s="4" customFormat="1" ht="12.75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2:14" s="4" customFormat="1" ht="12.75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2:14" s="4" customFormat="1" ht="12.75"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2:14" s="4" customFormat="1" ht="12.75"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2:14" s="4" customFormat="1" ht="12.75"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2:14" s="4" customFormat="1" ht="12.75"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2:14" s="4" customFormat="1" ht="12.75"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2:14" s="4" customFormat="1" ht="12.75"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2:14" s="4" customFormat="1" ht="12.75"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2:14" s="4" customFormat="1" ht="12.75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2:14" s="4" customFormat="1" ht="12.75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2:14" s="4" customFormat="1" ht="12.75"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2:14" s="4" customFormat="1" ht="12.75"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2:14" s="4" customFormat="1" ht="12.75"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2:14" s="4" customFormat="1" ht="12.75"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2:14" s="4" customFormat="1" ht="12.75"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2:14" s="4" customFormat="1" ht="12.75"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2:14" s="4" customFormat="1" ht="12.75"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2:14" s="4" customFormat="1" ht="12.75"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2:14" s="4" customFormat="1" ht="12.75"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2:14" s="4" customFormat="1" ht="12.75"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</row>
    <row r="682" spans="2:14" s="4" customFormat="1" ht="12.75"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</row>
    <row r="683" spans="2:14" ht="12.75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</row>
    <row r="684" spans="2:14" ht="12.75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</row>
    <row r="685" spans="2:14" ht="12.75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</row>
    <row r="686" spans="2:14" ht="12.75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</row>
    <row r="687" spans="2:14" ht="12.75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</row>
    <row r="688" spans="2:14" ht="12.75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</row>
    <row r="689" spans="2:14" ht="12.75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</row>
    <row r="690" spans="2:14" ht="12.75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</row>
    <row r="691" spans="2:14" ht="12.75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</row>
    <row r="692" spans="2:14" ht="12.75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</row>
    <row r="693" spans="2:14" ht="12.75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</row>
    <row r="694" spans="2:14" ht="12.75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</row>
    <row r="695" spans="2:14" ht="12.75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</row>
    <row r="696" spans="2:14" ht="12.75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</row>
    <row r="697" spans="2:14" ht="12.75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</row>
    <row r="698" spans="2:14" ht="12.75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</row>
    <row r="699" spans="2:14" ht="12.75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</row>
    <row r="700" spans="2:14" ht="12.75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</row>
    <row r="701" spans="2:14" ht="12.75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</row>
    <row r="702" spans="2:14" ht="12.75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</row>
    <row r="703" spans="2:14" ht="12.75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</row>
    <row r="704" spans="2:14" ht="12.75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</row>
    <row r="705" spans="2:14" ht="12.75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</row>
    <row r="706" spans="2:14" ht="12.75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</row>
    <row r="707" spans="2:14" ht="12.75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</row>
    <row r="708" spans="2:14" ht="12.75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</row>
    <row r="709" spans="2:14" ht="12.75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</row>
    <row r="710" spans="2:14" ht="12.75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</row>
    <row r="711" spans="2:14" ht="12.75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</row>
    <row r="712" spans="2:14" ht="12.75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</row>
    <row r="713" spans="2:14" ht="12.75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</row>
    <row r="714" spans="2:14" ht="12.75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</row>
    <row r="715" spans="2:14" ht="12.75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</row>
    <row r="716" spans="2:14" ht="12.75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</row>
    <row r="717" spans="2:14" ht="12.75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</row>
    <row r="718" spans="2:14" ht="12.7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</row>
    <row r="719" spans="2:14" ht="12.75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</row>
    <row r="720" spans="2:14" ht="12.75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</row>
    <row r="721" spans="2:14" ht="12.75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</row>
    <row r="722" spans="2:14" ht="12.75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</row>
    <row r="723" spans="2:14" ht="12.75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</row>
    <row r="724" spans="2:14" ht="12.75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</row>
    <row r="725" spans="2:14" ht="12.75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</row>
    <row r="726" spans="2:14" ht="12.75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</row>
    <row r="727" spans="2:14" ht="12.75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</row>
    <row r="728" spans="2:14" ht="12.75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</row>
    <row r="729" spans="2:14" ht="12.75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</row>
    <row r="730" spans="2:14" ht="12.75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</row>
    <row r="731" spans="2:14" ht="12.75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</row>
    <row r="732" spans="2:14" ht="12.75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</row>
    <row r="733" spans="2:14" ht="12.75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</row>
    <row r="734" spans="2:14" ht="12.75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</row>
    <row r="735" spans="2:14" ht="12.75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</row>
    <row r="736" spans="2:14" ht="12.75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</row>
    <row r="737" spans="2:14" ht="12.75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</row>
    <row r="738" spans="2:14" ht="12.75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</row>
    <row r="739" spans="2:14" ht="12.75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</row>
    <row r="740" spans="2:14" ht="12.75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</row>
    <row r="741" spans="2:14" ht="12.75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</row>
    <row r="742" spans="2:14" ht="12.75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</row>
    <row r="743" spans="2:14" ht="12.75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</row>
    <row r="744" spans="2:14" ht="12.75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</row>
    <row r="745" spans="2:14" ht="12.75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</row>
    <row r="746" spans="2:14" ht="12.75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</row>
    <row r="747" spans="2:14" ht="12.75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</row>
    <row r="748" spans="2:14" ht="12.75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</row>
    <row r="749" spans="2:14" ht="12.75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</row>
    <row r="750" spans="2:14" ht="12.75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</row>
    <row r="751" spans="2:14" ht="12.75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</row>
    <row r="752" spans="2:14" ht="12.75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</row>
    <row r="753" spans="2:14" ht="12.75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</row>
    <row r="754" spans="2:14" ht="12.75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</row>
    <row r="755" spans="2:14" ht="12.75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</row>
    <row r="756" spans="2:14" ht="12.75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</row>
    <row r="757" spans="2:14" ht="12.75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</row>
    <row r="758" spans="2:14" ht="12.75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</row>
    <row r="759" spans="2:14" ht="12.75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</row>
    <row r="760" spans="2:14" ht="12.75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</row>
    <row r="761" spans="2:14" ht="12.75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</row>
    <row r="762" spans="2:14" ht="12.75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</row>
    <row r="763" spans="2:14" ht="12.75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</row>
    <row r="764" spans="2:14" ht="12.75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</row>
    <row r="765" spans="2:14" ht="12.75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</row>
    <row r="766" spans="2:14" ht="12.75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</row>
    <row r="767" spans="2:14" ht="12.75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</row>
    <row r="768" spans="2:14" ht="12.75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</row>
    <row r="769" spans="2:14" ht="12.75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</row>
    <row r="770" spans="2:14" ht="12.75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</row>
    <row r="771" spans="2:14" ht="12.75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</row>
    <row r="772" spans="2:14" ht="12.75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</row>
    <row r="773" spans="2:14" ht="12.75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</row>
    <row r="774" spans="2:14" ht="12.75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</row>
    <row r="775" spans="2:14" ht="12.75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</row>
    <row r="776" spans="2:14" ht="12.75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</row>
    <row r="777" spans="2:14" ht="12.75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</row>
    <row r="778" spans="2:14" ht="12.75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</row>
    <row r="779" spans="2:14" ht="12.75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</row>
    <row r="780" spans="2:14" ht="12.75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</row>
    <row r="781" spans="2:14" ht="12.75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</row>
    <row r="782" spans="2:14" ht="12.75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</row>
    <row r="783" spans="2:14" ht="12.75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</row>
    <row r="784" spans="2:14" ht="12.75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</row>
    <row r="785" spans="2:14" ht="12.75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</row>
    <row r="786" spans="2:14" ht="12.75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</row>
    <row r="787" spans="2:14" ht="12.75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</row>
    <row r="788" spans="2:14" ht="12.75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</row>
    <row r="789" spans="2:14" ht="12.75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</row>
    <row r="790" spans="2:14" ht="12.75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</row>
    <row r="791" spans="2:14" ht="12.75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</row>
    <row r="792" spans="2:14" ht="12.75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</row>
    <row r="793" spans="2:14" ht="12.75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</row>
    <row r="794" spans="2:14" ht="12.75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</row>
    <row r="795" spans="2:14" ht="12.75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</row>
    <row r="796" spans="2:14" ht="12.75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</row>
    <row r="797" spans="2:14" ht="12.75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</row>
    <row r="798" spans="2:14" ht="12.75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</row>
    <row r="799" spans="2:14" ht="12.75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</row>
    <row r="800" spans="2:14" ht="12.75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</row>
    <row r="801" spans="2:14" ht="12.75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</row>
    <row r="802" spans="2:14" ht="12.75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</row>
    <row r="803" spans="2:14" ht="12.75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</row>
    <row r="804" spans="2:14" ht="12.75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</row>
    <row r="805" spans="2:14" ht="12.75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</row>
    <row r="806" spans="2:14" ht="12.75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</row>
    <row r="807" spans="2:14" ht="12.75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</row>
    <row r="808" spans="2:14" ht="12.75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</row>
    <row r="809" spans="2:14" ht="12.75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</row>
    <row r="810" spans="2:14" ht="12.75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</row>
    <row r="811" spans="2:14" ht="12.75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</row>
    <row r="812" spans="2:14" ht="12.75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</row>
    <row r="813" spans="2:14" ht="12.75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</row>
    <row r="814" spans="2:14" ht="12.75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</row>
    <row r="815" spans="2:14" ht="12.75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</row>
    <row r="816" spans="2:14" ht="12.75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</row>
    <row r="817" spans="2:14" ht="12.75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</row>
    <row r="818" spans="2:14" ht="12.75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</row>
    <row r="819" spans="2:14" ht="12.75"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</row>
    <row r="820" spans="2:14" ht="12.75"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</row>
  </sheetData>
  <mergeCells count="24">
    <mergeCell ref="I8:J8"/>
    <mergeCell ref="I9:J9"/>
    <mergeCell ref="I10:J10"/>
    <mergeCell ref="I11:J11"/>
    <mergeCell ref="B7:E7"/>
    <mergeCell ref="G7:J7"/>
    <mergeCell ref="B12:C12"/>
    <mergeCell ref="B13:C13"/>
    <mergeCell ref="D8:E8"/>
    <mergeCell ref="D9:E9"/>
    <mergeCell ref="D10:E10"/>
    <mergeCell ref="D11:E11"/>
    <mergeCell ref="D12:E12"/>
    <mergeCell ref="D13:E13"/>
    <mergeCell ref="A39:B39"/>
    <mergeCell ref="A38:J38"/>
    <mergeCell ref="B9:C9"/>
    <mergeCell ref="B10:C10"/>
    <mergeCell ref="G9:H9"/>
    <mergeCell ref="G10:H10"/>
    <mergeCell ref="G12:H12"/>
    <mergeCell ref="G13:H13"/>
    <mergeCell ref="I12:J12"/>
    <mergeCell ref="I13:J13"/>
  </mergeCells>
  <printOptions/>
  <pageMargins left="0.35" right="0" top="0.38" bottom="0.33" header="0" footer="0.21"/>
  <pageSetup fitToHeight="1" fitToWidth="1" horizontalDpi="600" verticalDpi="600" orientation="portrait" paperSize="9" scale="86" r:id="rId1"/>
  <headerFooter alignWithMargins="0">
    <oddFooter>&amp;L&amp;"Times New Roman,Bold"The Condensed Consolidated Income Statement should be read in conjunction with the Annual Financial Report for the year ended 30 June 2005.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 topLeftCell="A1">
      <selection activeCell="A50" sqref="A50"/>
    </sheetView>
  </sheetViews>
  <sheetFormatPr defaultColWidth="9.33203125" defaultRowHeight="12.75"/>
  <cols>
    <col min="1" max="1" width="12" style="4" customWidth="1"/>
    <col min="2" max="2" width="41" style="4" customWidth="1"/>
    <col min="3" max="3" width="6" style="4" customWidth="1"/>
    <col min="4" max="4" width="5.5" style="4" customWidth="1"/>
    <col min="5" max="5" width="20.83203125" style="4" customWidth="1"/>
    <col min="6" max="6" width="5.83203125" style="4" customWidth="1"/>
    <col min="7" max="7" width="5" style="15" customWidth="1"/>
    <col min="8" max="8" width="17.66015625" style="4" customWidth="1"/>
    <col min="9" max="9" width="5.83203125" style="4" customWidth="1"/>
    <col min="10" max="10" width="17.66015625" style="4" customWidth="1"/>
    <col min="11" max="16384" width="9.33203125" style="4" customWidth="1"/>
  </cols>
  <sheetData>
    <row r="1" spans="1:9" s="2" customFormat="1" ht="15.75">
      <c r="A1" s="36" t="s">
        <v>45</v>
      </c>
      <c r="E1" s="3"/>
      <c r="F1" s="3"/>
      <c r="G1" s="13"/>
      <c r="I1" s="3" t="str">
        <f>'Con. Income Stt'!J1</f>
        <v>Date : 29 · 11 · 2005</v>
      </c>
    </row>
    <row r="2" spans="1:7" s="2" customFormat="1" ht="12.75">
      <c r="A2" s="35" t="s">
        <v>0</v>
      </c>
      <c r="G2" s="14"/>
    </row>
    <row r="3" spans="1:7" s="2" customFormat="1" ht="27" customHeight="1">
      <c r="A3" s="1" t="s">
        <v>1</v>
      </c>
      <c r="G3" s="14"/>
    </row>
    <row r="4" spans="1:7" s="2" customFormat="1" ht="14.25">
      <c r="A4" s="1" t="str">
        <f>'Con. Income Stt'!A4</f>
        <v>FOR THE FIRST QUARTER ENDED 30 SEPTEMBER 2005</v>
      </c>
      <c r="G4" s="14"/>
    </row>
    <row r="6" ht="14.25">
      <c r="A6" s="1" t="s">
        <v>42</v>
      </c>
    </row>
    <row r="7" spans="1:9" ht="12.75">
      <c r="A7" s="2"/>
      <c r="H7" s="62"/>
      <c r="I7" s="62"/>
    </row>
    <row r="8" spans="5:9" ht="12.75">
      <c r="E8" s="63" t="s">
        <v>3</v>
      </c>
      <c r="F8" s="63"/>
      <c r="G8" s="25"/>
      <c r="H8" s="63" t="s">
        <v>4</v>
      </c>
      <c r="I8" s="63"/>
    </row>
    <row r="9" spans="5:9" ht="12.75">
      <c r="E9" s="63"/>
      <c r="F9" s="63"/>
      <c r="G9" s="25"/>
      <c r="H9" s="63"/>
      <c r="I9" s="63"/>
    </row>
    <row r="10" spans="5:9" ht="12.75">
      <c r="E10" s="58"/>
      <c r="F10" s="58"/>
      <c r="G10" s="25"/>
      <c r="H10" s="63" t="s">
        <v>82</v>
      </c>
      <c r="I10" s="63"/>
    </row>
    <row r="11" spans="4:9" ht="12.75">
      <c r="D11" s="15"/>
      <c r="E11" s="61" t="s">
        <v>112</v>
      </c>
      <c r="F11" s="61"/>
      <c r="G11" s="26"/>
      <c r="H11" s="61" t="s">
        <v>105</v>
      </c>
      <c r="I11" s="61"/>
    </row>
    <row r="12" spans="5:9" ht="12.75">
      <c r="E12" s="61" t="s">
        <v>2</v>
      </c>
      <c r="F12" s="61"/>
      <c r="G12" s="26"/>
      <c r="H12" s="61" t="s">
        <v>2</v>
      </c>
      <c r="I12" s="61"/>
    </row>
    <row r="13" spans="5:8" ht="12.75">
      <c r="E13" s="26"/>
      <c r="F13" s="26"/>
      <c r="G13" s="26"/>
      <c r="H13" s="16"/>
    </row>
    <row r="14" spans="1:8" ht="12.75">
      <c r="A14" s="4" t="s">
        <v>5</v>
      </c>
      <c r="E14" s="17">
        <v>30935</v>
      </c>
      <c r="F14" s="17"/>
      <c r="G14" s="17"/>
      <c r="H14" s="17">
        <v>29019</v>
      </c>
    </row>
    <row r="15" spans="1:8" ht="12.75">
      <c r="A15" s="4" t="s">
        <v>6</v>
      </c>
      <c r="E15" s="17">
        <v>1488</v>
      </c>
      <c r="F15" s="17"/>
      <c r="G15" s="17"/>
      <c r="H15" s="17">
        <v>1487</v>
      </c>
    </row>
    <row r="16" spans="1:8" ht="12.75">
      <c r="A16" s="4" t="s">
        <v>7</v>
      </c>
      <c r="E16" s="17">
        <v>698</v>
      </c>
      <c r="F16" s="17"/>
      <c r="G16" s="17"/>
      <c r="H16" s="17">
        <v>744</v>
      </c>
    </row>
    <row r="17" spans="1:8" ht="12.75">
      <c r="A17" s="4" t="s">
        <v>94</v>
      </c>
      <c r="E17" s="17">
        <v>802</v>
      </c>
      <c r="F17" s="17"/>
      <c r="G17" s="17"/>
      <c r="H17" s="17">
        <v>866</v>
      </c>
    </row>
    <row r="18" spans="1:8" ht="12.75">
      <c r="A18" s="4" t="s">
        <v>8</v>
      </c>
      <c r="E18" s="17">
        <v>1517</v>
      </c>
      <c r="F18" s="17"/>
      <c r="G18" s="17"/>
      <c r="H18" s="17">
        <v>1618</v>
      </c>
    </row>
    <row r="19" spans="5:8" ht="12.75">
      <c r="E19" s="17"/>
      <c r="F19" s="17"/>
      <c r="G19" s="17"/>
      <c r="H19" s="17"/>
    </row>
    <row r="20" spans="1:8" ht="28.5" customHeight="1">
      <c r="A20" s="4" t="s">
        <v>9</v>
      </c>
      <c r="E20" s="17"/>
      <c r="F20" s="17"/>
      <c r="G20" s="17"/>
      <c r="H20" s="17"/>
    </row>
    <row r="21" spans="1:8" ht="12.75">
      <c r="A21" s="27" t="s">
        <v>10</v>
      </c>
      <c r="B21" s="28"/>
      <c r="E21" s="17">
        <v>49088</v>
      </c>
      <c r="F21" s="17"/>
      <c r="G21" s="17"/>
      <c r="H21" s="17">
        <v>41901</v>
      </c>
    </row>
    <row r="22" spans="1:8" ht="12.75">
      <c r="A22" s="27" t="s">
        <v>11</v>
      </c>
      <c r="B22" s="28"/>
      <c r="E22" s="17">
        <v>9350</v>
      </c>
      <c r="F22" s="17"/>
      <c r="G22" s="17"/>
      <c r="H22" s="17">
        <v>12417</v>
      </c>
    </row>
    <row r="23" spans="1:8" ht="12.75">
      <c r="A23" s="27" t="s">
        <v>56</v>
      </c>
      <c r="B23" s="28"/>
      <c r="E23" s="17">
        <v>7808</v>
      </c>
      <c r="F23" s="17"/>
      <c r="G23" s="17"/>
      <c r="H23" s="17">
        <v>7733</v>
      </c>
    </row>
    <row r="24" spans="1:13" ht="12.75">
      <c r="A24" s="27" t="s">
        <v>57</v>
      </c>
      <c r="B24" s="28"/>
      <c r="E24" s="17">
        <v>1325</v>
      </c>
      <c r="F24" s="17"/>
      <c r="G24" s="17"/>
      <c r="H24" s="17">
        <v>1466</v>
      </c>
      <c r="J24" s="17"/>
      <c r="K24" s="17"/>
      <c r="L24" s="17"/>
      <c r="M24" s="17"/>
    </row>
    <row r="25" spans="1:13" ht="12.75">
      <c r="A25" s="27" t="s">
        <v>12</v>
      </c>
      <c r="B25" s="28"/>
      <c r="E25" s="17">
        <v>18133</v>
      </c>
      <c r="F25" s="17"/>
      <c r="G25" s="17"/>
      <c r="H25" s="17">
        <v>18018</v>
      </c>
      <c r="J25" s="17"/>
      <c r="K25" s="17"/>
      <c r="L25" s="17"/>
      <c r="M25" s="17"/>
    </row>
    <row r="26" spans="1:8" ht="12.75">
      <c r="A26" s="27" t="s">
        <v>13</v>
      </c>
      <c r="B26" s="28"/>
      <c r="E26" s="17">
        <f>23305</f>
        <v>23305</v>
      </c>
      <c r="F26" s="17"/>
      <c r="G26" s="17"/>
      <c r="H26" s="17">
        <v>15321</v>
      </c>
    </row>
    <row r="27" spans="5:9" ht="12.75">
      <c r="E27" s="29">
        <f>SUM(E20:E26)</f>
        <v>109009</v>
      </c>
      <c r="F27" s="29"/>
      <c r="G27" s="17"/>
      <c r="H27" s="29">
        <f>SUM(H20:H26)</f>
        <v>96856</v>
      </c>
      <c r="I27" s="30"/>
    </row>
    <row r="28" spans="5:8" ht="12.75">
      <c r="E28" s="17"/>
      <c r="F28" s="17"/>
      <c r="G28" s="17"/>
      <c r="H28" s="17"/>
    </row>
    <row r="29" spans="1:8" ht="28.5" customHeight="1">
      <c r="A29" s="4" t="s">
        <v>14</v>
      </c>
      <c r="E29" s="17"/>
      <c r="F29" s="17"/>
      <c r="G29" s="17"/>
      <c r="H29" s="17"/>
    </row>
    <row r="30" spans="1:8" ht="12.75">
      <c r="A30" s="27" t="s">
        <v>15</v>
      </c>
      <c r="E30" s="17">
        <v>25455</v>
      </c>
      <c r="F30" s="17"/>
      <c r="G30" s="17"/>
      <c r="H30" s="17">
        <v>19222</v>
      </c>
    </row>
    <row r="31" spans="1:8" ht="12.75">
      <c r="A31" s="27" t="s">
        <v>16</v>
      </c>
      <c r="E31" s="17">
        <v>4488</v>
      </c>
      <c r="F31" s="17"/>
      <c r="G31" s="17"/>
      <c r="H31" s="17">
        <v>4767</v>
      </c>
    </row>
    <row r="32" spans="1:8" ht="12.75">
      <c r="A32" s="27" t="s">
        <v>89</v>
      </c>
      <c r="E32" s="17">
        <v>2561</v>
      </c>
      <c r="F32" s="17"/>
      <c r="G32" s="17"/>
      <c r="H32" s="17">
        <v>1998</v>
      </c>
    </row>
    <row r="33" spans="1:8" ht="12.75">
      <c r="A33" s="27" t="s">
        <v>88</v>
      </c>
      <c r="E33" s="17">
        <v>296</v>
      </c>
      <c r="F33" s="17"/>
      <c r="G33" s="17"/>
      <c r="H33" s="17">
        <v>299</v>
      </c>
    </row>
    <row r="34" spans="1:8" ht="12.75">
      <c r="A34" s="27" t="s">
        <v>58</v>
      </c>
      <c r="E34" s="17">
        <v>3940</v>
      </c>
      <c r="F34" s="17"/>
      <c r="G34" s="17"/>
      <c r="H34" s="17">
        <v>2593</v>
      </c>
    </row>
    <row r="35" spans="5:9" ht="12.75">
      <c r="E35" s="29">
        <f>SUM(E29:E34)</f>
        <v>36740</v>
      </c>
      <c r="F35" s="29"/>
      <c r="G35" s="17"/>
      <c r="H35" s="29">
        <f>SUM(H29:H34)</f>
        <v>28879</v>
      </c>
      <c r="I35" s="30"/>
    </row>
    <row r="36" spans="5:8" ht="7.5" customHeight="1">
      <c r="E36" s="17"/>
      <c r="F36" s="17"/>
      <c r="G36" s="17"/>
      <c r="H36" s="17"/>
    </row>
    <row r="37" spans="1:8" ht="12.75">
      <c r="A37" s="4" t="s">
        <v>17</v>
      </c>
      <c r="E37" s="17">
        <f>E27-E35</f>
        <v>72269</v>
      </c>
      <c r="F37" s="17"/>
      <c r="G37" s="17"/>
      <c r="H37" s="17">
        <f>H27-H35</f>
        <v>67977</v>
      </c>
    </row>
    <row r="38" spans="5:8" ht="6.75" customHeight="1">
      <c r="E38" s="17"/>
      <c r="F38" s="17"/>
      <c r="G38" s="17"/>
      <c r="H38" s="17"/>
    </row>
    <row r="39" spans="5:9" ht="13.5" thickBot="1">
      <c r="E39" s="23">
        <f>SUM(E14:E18)+E37</f>
        <v>107709</v>
      </c>
      <c r="F39" s="23"/>
      <c r="G39" s="22"/>
      <c r="H39" s="23">
        <f>SUM(H14:H18)+H37</f>
        <v>101711</v>
      </c>
      <c r="I39" s="31"/>
    </row>
    <row r="40" spans="5:8" ht="28.5" customHeight="1" thickTop="1">
      <c r="E40" s="17"/>
      <c r="F40" s="17"/>
      <c r="G40" s="17"/>
      <c r="H40" s="17"/>
    </row>
    <row r="41" spans="1:8" ht="12.75">
      <c r="A41" s="2" t="s">
        <v>18</v>
      </c>
      <c r="E41" s="17"/>
      <c r="F41" s="17"/>
      <c r="G41" s="17"/>
      <c r="H41" s="17"/>
    </row>
    <row r="42" spans="1:8" ht="12.75">
      <c r="A42" s="32" t="s">
        <v>19</v>
      </c>
      <c r="E42" s="17">
        <v>62438</v>
      </c>
      <c r="F42" s="17"/>
      <c r="G42" s="17"/>
      <c r="H42" s="17">
        <v>62415</v>
      </c>
    </row>
    <row r="43" spans="1:8" ht="12.75">
      <c r="A43" s="32" t="s">
        <v>20</v>
      </c>
      <c r="E43" s="17"/>
      <c r="F43" s="17"/>
      <c r="G43" s="17"/>
      <c r="H43" s="17"/>
    </row>
    <row r="44" spans="1:8" ht="12.75">
      <c r="A44" s="27" t="s">
        <v>21</v>
      </c>
      <c r="E44" s="17">
        <v>805</v>
      </c>
      <c r="F44" s="17"/>
      <c r="G44" s="17"/>
      <c r="H44" s="17">
        <v>802</v>
      </c>
    </row>
    <row r="45" spans="1:8" ht="12.75">
      <c r="A45" s="27" t="s">
        <v>22</v>
      </c>
      <c r="E45" s="17">
        <v>41725</v>
      </c>
      <c r="F45" s="17"/>
      <c r="G45" s="17"/>
      <c r="H45" s="17">
        <v>37796</v>
      </c>
    </row>
    <row r="46" spans="1:9" ht="12.75">
      <c r="A46" s="27" t="s">
        <v>102</v>
      </c>
      <c r="E46" s="18">
        <v>-10</v>
      </c>
      <c r="F46" s="18"/>
      <c r="G46" s="17"/>
      <c r="H46" s="18">
        <v>6</v>
      </c>
      <c r="I46" s="19"/>
    </row>
    <row r="47" spans="1:8" ht="12.75">
      <c r="A47" s="32" t="s">
        <v>80</v>
      </c>
      <c r="E47" s="17">
        <f>SUM(E42:E46)</f>
        <v>104958</v>
      </c>
      <c r="F47" s="17"/>
      <c r="G47" s="17"/>
      <c r="H47" s="17">
        <f>SUM(H42:H46)</f>
        <v>101019</v>
      </c>
    </row>
    <row r="48" spans="1:8" ht="22.5" customHeight="1">
      <c r="A48" s="4" t="s">
        <v>23</v>
      </c>
      <c r="E48" s="17">
        <v>289</v>
      </c>
      <c r="F48" s="17"/>
      <c r="G48" s="17"/>
      <c r="H48" s="17">
        <v>276</v>
      </c>
    </row>
    <row r="49" spans="1:8" ht="12.75">
      <c r="A49" s="4" t="s">
        <v>121</v>
      </c>
      <c r="E49" s="17">
        <v>2234</v>
      </c>
      <c r="F49" s="17"/>
      <c r="G49" s="17"/>
      <c r="H49" s="17">
        <v>197</v>
      </c>
    </row>
    <row r="50" spans="1:8" ht="12.75">
      <c r="A50" s="4" t="s">
        <v>95</v>
      </c>
      <c r="E50" s="17">
        <v>194</v>
      </c>
      <c r="F50" s="17"/>
      <c r="G50" s="17"/>
      <c r="H50" s="17">
        <v>207</v>
      </c>
    </row>
    <row r="51" spans="1:8" ht="12.75">
      <c r="A51" s="4" t="s">
        <v>24</v>
      </c>
      <c r="E51" s="17">
        <v>34</v>
      </c>
      <c r="F51" s="17"/>
      <c r="G51" s="17"/>
      <c r="H51" s="17">
        <v>12</v>
      </c>
    </row>
    <row r="52" spans="5:8" ht="12.75">
      <c r="E52" s="17"/>
      <c r="F52" s="17"/>
      <c r="G52" s="17"/>
      <c r="H52" s="17"/>
    </row>
    <row r="53" spans="5:9" ht="13.5" thickBot="1">
      <c r="E53" s="23">
        <f>SUM(E47:E52)</f>
        <v>107709</v>
      </c>
      <c r="F53" s="23"/>
      <c r="G53" s="22"/>
      <c r="H53" s="23">
        <f>SUM(H47:H52)</f>
        <v>101711</v>
      </c>
      <c r="I53" s="31"/>
    </row>
    <row r="54" spans="5:8" ht="13.5" thickTop="1">
      <c r="E54" s="17"/>
      <c r="F54" s="17"/>
      <c r="G54" s="17"/>
      <c r="H54" s="17"/>
    </row>
    <row r="55" spans="1:8" ht="12.75">
      <c r="A55" s="4" t="s">
        <v>60</v>
      </c>
      <c r="E55" s="33">
        <f>(E42+E44+E45+E46-E18)/E42</f>
        <v>1.6566994458502835</v>
      </c>
      <c r="F55" s="33"/>
      <c r="G55" s="34"/>
      <c r="H55" s="33">
        <f>(H42+H44+H45+H46-H18)/H42</f>
        <v>1.5925819113995032</v>
      </c>
    </row>
    <row r="56" spans="5:8" ht="28.5" customHeight="1">
      <c r="E56" s="5"/>
      <c r="F56" s="5"/>
      <c r="G56" s="17"/>
      <c r="H56" s="5"/>
    </row>
    <row r="57" spans="5:8" ht="28.5" customHeight="1">
      <c r="E57" s="5">
        <f>E53-E39</f>
        <v>0</v>
      </c>
      <c r="F57" s="5"/>
      <c r="G57" s="17"/>
      <c r="H57" s="5"/>
    </row>
    <row r="58" spans="5:8" ht="28.5" customHeight="1">
      <c r="E58" s="5"/>
      <c r="F58" s="5"/>
      <c r="G58" s="17"/>
      <c r="H58" s="5"/>
    </row>
    <row r="59" spans="5:8" ht="28.5" customHeight="1">
      <c r="E59" s="5"/>
      <c r="F59" s="5"/>
      <c r="G59" s="17"/>
      <c r="H59" s="5"/>
    </row>
    <row r="60" spans="5:8" ht="28.5" customHeight="1">
      <c r="E60" s="5"/>
      <c r="F60" s="5"/>
      <c r="G60" s="17"/>
      <c r="H60" s="5"/>
    </row>
    <row r="61" spans="5:8" ht="28.5" customHeight="1">
      <c r="E61" s="5"/>
      <c r="F61" s="5"/>
      <c r="G61" s="17"/>
      <c r="H61" s="5"/>
    </row>
    <row r="62" spans="5:8" ht="28.5" customHeight="1">
      <c r="E62" s="5"/>
      <c r="F62" s="5"/>
      <c r="G62" s="17"/>
      <c r="H62" s="5"/>
    </row>
    <row r="63" spans="5:8" ht="28.5" customHeight="1">
      <c r="E63" s="5"/>
      <c r="F63" s="5"/>
      <c r="G63" s="17"/>
      <c r="H63" s="5"/>
    </row>
    <row r="64" spans="5:8" ht="28.5" customHeight="1">
      <c r="E64" s="5"/>
      <c r="F64" s="5"/>
      <c r="G64" s="17"/>
      <c r="H64" s="5"/>
    </row>
    <row r="65" spans="5:8" ht="28.5" customHeight="1">
      <c r="E65" s="5"/>
      <c r="F65" s="5"/>
      <c r="G65" s="17"/>
      <c r="H65" s="5"/>
    </row>
    <row r="66" spans="5:8" ht="28.5" customHeight="1">
      <c r="E66" s="5"/>
      <c r="F66" s="5"/>
      <c r="G66" s="17"/>
      <c r="H66" s="5"/>
    </row>
    <row r="67" spans="5:8" ht="28.5" customHeight="1">
      <c r="E67" s="5"/>
      <c r="F67" s="5"/>
      <c r="G67" s="17"/>
      <c r="H67" s="5"/>
    </row>
    <row r="68" spans="5:8" ht="28.5" customHeight="1">
      <c r="E68" s="5"/>
      <c r="F68" s="5"/>
      <c r="G68" s="17"/>
      <c r="H68" s="5"/>
    </row>
    <row r="69" spans="5:8" ht="28.5" customHeight="1">
      <c r="E69" s="5"/>
      <c r="F69" s="5"/>
      <c r="G69" s="17"/>
      <c r="H69" s="5"/>
    </row>
    <row r="70" spans="5:8" ht="28.5" customHeight="1">
      <c r="E70" s="5"/>
      <c r="F70" s="5"/>
      <c r="G70" s="17"/>
      <c r="H70" s="5"/>
    </row>
    <row r="71" spans="5:8" ht="28.5" customHeight="1">
      <c r="E71" s="5"/>
      <c r="F71" s="5"/>
      <c r="G71" s="17"/>
      <c r="H71" s="5"/>
    </row>
    <row r="72" spans="5:8" ht="28.5" customHeight="1">
      <c r="E72" s="5"/>
      <c r="F72" s="5"/>
      <c r="G72" s="17"/>
      <c r="H72" s="5"/>
    </row>
    <row r="73" spans="5:8" ht="28.5" customHeight="1">
      <c r="E73" s="5"/>
      <c r="F73" s="5"/>
      <c r="G73" s="17"/>
      <c r="H73" s="5"/>
    </row>
    <row r="74" spans="5:8" ht="28.5" customHeight="1">
      <c r="E74" s="5"/>
      <c r="F74" s="5"/>
      <c r="G74" s="17"/>
      <c r="H74" s="5"/>
    </row>
    <row r="75" spans="5:8" ht="28.5" customHeight="1">
      <c r="E75" s="5"/>
      <c r="F75" s="5"/>
      <c r="G75" s="17"/>
      <c r="H75" s="5"/>
    </row>
    <row r="76" spans="5:8" ht="28.5" customHeight="1">
      <c r="E76" s="5"/>
      <c r="F76" s="5"/>
      <c r="G76" s="17"/>
      <c r="H76" s="5"/>
    </row>
    <row r="77" spans="5:8" ht="28.5" customHeight="1">
      <c r="E77" s="5"/>
      <c r="F77" s="5"/>
      <c r="G77" s="17"/>
      <c r="H77" s="5"/>
    </row>
    <row r="78" spans="5:8" ht="28.5" customHeight="1">
      <c r="E78" s="5"/>
      <c r="F78" s="5"/>
      <c r="G78" s="17"/>
      <c r="H78" s="5"/>
    </row>
    <row r="79" spans="5:8" ht="28.5" customHeight="1">
      <c r="E79" s="5"/>
      <c r="F79" s="5"/>
      <c r="G79" s="17"/>
      <c r="H79" s="5"/>
    </row>
    <row r="80" spans="5:8" ht="28.5" customHeight="1">
      <c r="E80" s="5"/>
      <c r="F80" s="5"/>
      <c r="G80" s="17"/>
      <c r="H80" s="5"/>
    </row>
    <row r="81" spans="5:8" ht="28.5" customHeight="1">
      <c r="E81" s="5"/>
      <c r="F81" s="5"/>
      <c r="G81" s="17"/>
      <c r="H81" s="5"/>
    </row>
    <row r="82" spans="5:8" ht="28.5" customHeight="1">
      <c r="E82" s="5"/>
      <c r="F82" s="5"/>
      <c r="G82" s="17"/>
      <c r="H82" s="5"/>
    </row>
    <row r="83" spans="5:8" ht="28.5" customHeight="1">
      <c r="E83" s="5"/>
      <c r="F83" s="5"/>
      <c r="G83" s="17"/>
      <c r="H83" s="5"/>
    </row>
    <row r="84" spans="5:8" ht="28.5" customHeight="1">
      <c r="E84" s="5"/>
      <c r="F84" s="5"/>
      <c r="G84" s="17"/>
      <c r="H84" s="5"/>
    </row>
    <row r="85" spans="5:8" ht="28.5" customHeight="1">
      <c r="E85" s="5"/>
      <c r="F85" s="5"/>
      <c r="G85" s="17"/>
      <c r="H85" s="5"/>
    </row>
    <row r="86" spans="5:8" ht="28.5" customHeight="1">
      <c r="E86" s="5"/>
      <c r="F86" s="5"/>
      <c r="G86" s="17"/>
      <c r="H86" s="5"/>
    </row>
    <row r="87" spans="5:8" ht="28.5" customHeight="1">
      <c r="E87" s="5"/>
      <c r="F87" s="5"/>
      <c r="G87" s="17"/>
      <c r="H87" s="5"/>
    </row>
    <row r="88" spans="5:8" ht="28.5" customHeight="1">
      <c r="E88" s="5"/>
      <c r="F88" s="5"/>
      <c r="G88" s="17"/>
      <c r="H88" s="5"/>
    </row>
    <row r="89" spans="5:8" ht="28.5" customHeight="1">
      <c r="E89" s="5"/>
      <c r="F89" s="5"/>
      <c r="G89" s="17"/>
      <c r="H89" s="5"/>
    </row>
    <row r="90" spans="5:8" ht="28.5" customHeight="1">
      <c r="E90" s="5"/>
      <c r="F90" s="5"/>
      <c r="G90" s="17"/>
      <c r="H90" s="5"/>
    </row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</sheetData>
  <mergeCells count="8">
    <mergeCell ref="H7:I7"/>
    <mergeCell ref="H10:I10"/>
    <mergeCell ref="H12:I12"/>
    <mergeCell ref="E8:F9"/>
    <mergeCell ref="E11:F11"/>
    <mergeCell ref="E12:F12"/>
    <mergeCell ref="H11:I11"/>
    <mergeCell ref="H8:I9"/>
  </mergeCells>
  <printOptions horizontalCentered="1"/>
  <pageMargins left="0.5" right="0.5" top="0.5" bottom="0.75" header="0.25" footer="0.5"/>
  <pageSetup fitToHeight="1" fitToWidth="1" horizontalDpi="600" verticalDpi="600" orientation="portrait" paperSize="9" scale="95" r:id="rId1"/>
  <headerFooter alignWithMargins="0">
    <oddFooter>&amp;L&amp;"Times New Roman,Bold"&amp;11The Condensed Consolidated Balance Sheet should be read in conjunction with the Annual Financial Report for the year ended 30 June 2005.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27">
      <selection activeCell="D19" sqref="D19"/>
    </sheetView>
  </sheetViews>
  <sheetFormatPr defaultColWidth="9.33203125" defaultRowHeight="12.75"/>
  <cols>
    <col min="1" max="1" width="6.83203125" style="4" customWidth="1"/>
    <col min="2" max="2" width="29" style="4" customWidth="1"/>
    <col min="3" max="3" width="29.5" style="4" customWidth="1"/>
    <col min="4" max="4" width="14.33203125" style="15" customWidth="1"/>
    <col min="5" max="5" width="6.66015625" style="4" customWidth="1"/>
    <col min="6" max="6" width="15.33203125" style="15" customWidth="1"/>
    <col min="7" max="7" width="7" style="4" customWidth="1"/>
    <col min="8" max="8" width="17.66015625" style="4" customWidth="1"/>
    <col min="9" max="16384" width="9.33203125" style="4" customWidth="1"/>
  </cols>
  <sheetData>
    <row r="1" spans="1:7" s="2" customFormat="1" ht="15.75">
      <c r="A1" s="36" t="s">
        <v>45</v>
      </c>
      <c r="E1" s="3"/>
      <c r="G1" s="3" t="str">
        <f>'Con. Income Stt'!J1</f>
        <v>Date : 29 · 11 · 2005</v>
      </c>
    </row>
    <row r="2" spans="1:6" s="2" customFormat="1" ht="12.75">
      <c r="A2" s="35" t="s">
        <v>0</v>
      </c>
      <c r="D2" s="14"/>
      <c r="F2" s="14"/>
    </row>
    <row r="3" spans="1:6" s="2" customFormat="1" ht="27" customHeight="1">
      <c r="A3" s="1" t="s">
        <v>1</v>
      </c>
      <c r="D3" s="14"/>
      <c r="F3" s="14"/>
    </row>
    <row r="4" spans="1:6" s="2" customFormat="1" ht="14.25">
      <c r="A4" s="1" t="s">
        <v>119</v>
      </c>
      <c r="D4" s="14"/>
      <c r="F4" s="14"/>
    </row>
    <row r="5" spans="1:6" s="2" customFormat="1" ht="14.25">
      <c r="A5" s="1"/>
      <c r="D5" s="14"/>
      <c r="F5" s="14"/>
    </row>
    <row r="6" spans="1:7" ht="14.25">
      <c r="A6" s="64" t="s">
        <v>90</v>
      </c>
      <c r="B6" s="64"/>
      <c r="C6" s="64"/>
      <c r="D6" s="64"/>
      <c r="E6" s="64"/>
      <c r="F6" s="64"/>
      <c r="G6" s="64"/>
    </row>
    <row r="7" spans="1:7" ht="14.25">
      <c r="A7" s="57" t="s">
        <v>106</v>
      </c>
      <c r="B7" s="57"/>
      <c r="C7" s="57"/>
      <c r="D7" s="57"/>
      <c r="E7" s="57"/>
      <c r="F7" s="57"/>
      <c r="G7" s="57"/>
    </row>
    <row r="8" spans="4:9" ht="12.75">
      <c r="D8" s="63" t="s">
        <v>3</v>
      </c>
      <c r="E8" s="63"/>
      <c r="F8" s="63" t="s">
        <v>87</v>
      </c>
      <c r="G8" s="63"/>
      <c r="H8" s="61"/>
      <c r="I8" s="61"/>
    </row>
    <row r="9" spans="4:9" ht="44.25" customHeight="1">
      <c r="D9" s="63"/>
      <c r="E9" s="63"/>
      <c r="F9" s="63"/>
      <c r="G9" s="63"/>
      <c r="H9" s="61"/>
      <c r="I9" s="61"/>
    </row>
    <row r="10" spans="4:9" ht="12.75">
      <c r="D10" s="61" t="s">
        <v>107</v>
      </c>
      <c r="E10" s="61"/>
      <c r="F10" s="61" t="s">
        <v>113</v>
      </c>
      <c r="G10" s="61"/>
      <c r="H10" s="61"/>
      <c r="I10" s="61"/>
    </row>
    <row r="11" spans="4:9" ht="12.75">
      <c r="D11" s="61" t="s">
        <v>2</v>
      </c>
      <c r="E11" s="61"/>
      <c r="F11" s="61" t="s">
        <v>2</v>
      </c>
      <c r="G11" s="61"/>
      <c r="H11" s="61"/>
      <c r="I11" s="61"/>
    </row>
    <row r="12" spans="4:9" ht="12.75">
      <c r="D12" s="16"/>
      <c r="E12" s="16"/>
      <c r="F12" s="17"/>
      <c r="H12" s="61"/>
      <c r="I12" s="61"/>
    </row>
    <row r="13" spans="1:9" ht="12.75">
      <c r="A13" s="2" t="s">
        <v>25</v>
      </c>
      <c r="D13" s="17"/>
      <c r="F13" s="17"/>
      <c r="H13" s="61"/>
      <c r="I13" s="61"/>
    </row>
    <row r="14" spans="1:6" ht="12.75">
      <c r="A14" s="4" t="s">
        <v>26</v>
      </c>
      <c r="D14" s="17">
        <v>8968</v>
      </c>
      <c r="F14" s="17">
        <v>2340</v>
      </c>
    </row>
    <row r="15" spans="4:6" ht="12.75">
      <c r="D15" s="17"/>
      <c r="F15" s="17"/>
    </row>
    <row r="16" spans="1:6" ht="12.75">
      <c r="A16" s="2" t="s">
        <v>27</v>
      </c>
      <c r="D16" s="17"/>
      <c r="F16" s="17"/>
    </row>
    <row r="17" spans="1:6" ht="12.75">
      <c r="A17" s="4" t="s">
        <v>28</v>
      </c>
      <c r="D17" s="17">
        <v>2207</v>
      </c>
      <c r="F17" s="17">
        <v>2085</v>
      </c>
    </row>
    <row r="18" spans="1:7" ht="12.75">
      <c r="A18" s="4" t="s">
        <v>29</v>
      </c>
      <c r="D18" s="18">
        <v>-1331</v>
      </c>
      <c r="E18" s="19"/>
      <c r="F18" s="18">
        <v>-1384</v>
      </c>
      <c r="G18" s="19"/>
    </row>
    <row r="19" spans="1:6" ht="12.75">
      <c r="A19" s="4" t="s">
        <v>30</v>
      </c>
      <c r="D19" s="17">
        <f>SUM(D13:D18)</f>
        <v>9844</v>
      </c>
      <c r="F19" s="17">
        <f>SUM(F13:F18)</f>
        <v>3041</v>
      </c>
    </row>
    <row r="20" spans="4:6" ht="12.75">
      <c r="D20" s="17"/>
      <c r="F20" s="17"/>
    </row>
    <row r="21" spans="1:6" ht="12.75">
      <c r="A21" s="4" t="s">
        <v>31</v>
      </c>
      <c r="D21" s="17">
        <v>-4236</v>
      </c>
      <c r="F21" s="17">
        <v>-7833</v>
      </c>
    </row>
    <row r="22" spans="1:6" ht="12.75">
      <c r="A22" s="4" t="s">
        <v>32</v>
      </c>
      <c r="D22" s="17">
        <v>5954</v>
      </c>
      <c r="F22" s="17">
        <v>10401</v>
      </c>
    </row>
    <row r="23" spans="1:7" s="2" customFormat="1" ht="12.75">
      <c r="A23" s="2" t="s">
        <v>36</v>
      </c>
      <c r="D23" s="20">
        <f>SUM(D19:D22)</f>
        <v>11562</v>
      </c>
      <c r="E23" s="21"/>
      <c r="F23" s="20">
        <f>SUM(F19:F22)</f>
        <v>5609</v>
      </c>
      <c r="G23" s="21"/>
    </row>
    <row r="24" spans="4:6" ht="12.75">
      <c r="D24" s="17"/>
      <c r="F24" s="17"/>
    </row>
    <row r="25" spans="1:6" ht="12.75">
      <c r="A25" s="2" t="s">
        <v>33</v>
      </c>
      <c r="D25" s="17"/>
      <c r="F25" s="17"/>
    </row>
    <row r="26" spans="1:6" ht="12.75">
      <c r="A26" s="4" t="s">
        <v>34</v>
      </c>
      <c r="D26" s="17">
        <v>26</v>
      </c>
      <c r="F26" s="17">
        <v>24</v>
      </c>
    </row>
    <row r="27" spans="1:6" ht="12.75">
      <c r="A27" s="4" t="s">
        <v>35</v>
      </c>
      <c r="D27" s="17">
        <v>-3833</v>
      </c>
      <c r="F27" s="17">
        <v>-4656</v>
      </c>
    </row>
    <row r="28" spans="1:7" s="2" customFormat="1" ht="12.75">
      <c r="A28" s="2" t="s">
        <v>62</v>
      </c>
      <c r="D28" s="20">
        <f>SUM(D26:D27)</f>
        <v>-3807</v>
      </c>
      <c r="E28" s="21"/>
      <c r="F28" s="20">
        <f>SUM(F26:F27)</f>
        <v>-4632</v>
      </c>
      <c r="G28" s="21"/>
    </row>
    <row r="29" spans="4:6" ht="12.75">
      <c r="D29" s="17"/>
      <c r="F29" s="17"/>
    </row>
    <row r="30" spans="1:6" ht="12.75">
      <c r="A30" s="2" t="s">
        <v>37</v>
      </c>
      <c r="D30" s="17"/>
      <c r="F30" s="17"/>
    </row>
    <row r="31" spans="1:6" ht="12.75">
      <c r="A31" s="4" t="s">
        <v>38</v>
      </c>
      <c r="D31" s="17"/>
      <c r="F31" s="17"/>
    </row>
    <row r="32" spans="1:6" ht="12.75">
      <c r="A32" s="4" t="s">
        <v>64</v>
      </c>
      <c r="D32" s="17"/>
      <c r="F32" s="17"/>
    </row>
    <row r="33" spans="1:6" ht="12.75">
      <c r="A33" s="4" t="s">
        <v>85</v>
      </c>
      <c r="D33" s="17">
        <v>-2247</v>
      </c>
      <c r="F33" s="17"/>
    </row>
    <row r="34" spans="1:6" ht="12.75">
      <c r="A34" s="4" t="s">
        <v>115</v>
      </c>
      <c r="D34" s="17">
        <v>13</v>
      </c>
      <c r="F34" s="17"/>
    </row>
    <row r="35" spans="1:6" ht="12.75">
      <c r="A35" s="4" t="s">
        <v>61</v>
      </c>
      <c r="D35" s="17">
        <v>2595</v>
      </c>
      <c r="F35" s="17">
        <v>2832</v>
      </c>
    </row>
    <row r="36" spans="1:7" s="2" customFormat="1" ht="12.75">
      <c r="A36" s="2" t="s">
        <v>39</v>
      </c>
      <c r="D36" s="20">
        <f>SUM(D31:D35)</f>
        <v>361</v>
      </c>
      <c r="E36" s="21"/>
      <c r="F36" s="20">
        <f>SUM(F31:F35)</f>
        <v>2832</v>
      </c>
      <c r="G36" s="21"/>
    </row>
    <row r="37" spans="4:6" ht="12.75">
      <c r="D37" s="17"/>
      <c r="F37" s="17"/>
    </row>
    <row r="38" spans="1:6" s="2" customFormat="1" ht="12.75">
      <c r="A38" s="2" t="s">
        <v>63</v>
      </c>
      <c r="D38" s="22">
        <f>D23+D28+D36</f>
        <v>8116</v>
      </c>
      <c r="F38" s="22">
        <f>F23+F28+F36</f>
        <v>3809</v>
      </c>
    </row>
    <row r="39" spans="4:6" s="2" customFormat="1" ht="12.75">
      <c r="D39" s="22"/>
      <c r="F39" s="22"/>
    </row>
    <row r="40" spans="1:6" s="2" customFormat="1" ht="12.75">
      <c r="A40" s="4" t="s">
        <v>40</v>
      </c>
      <c r="B40" s="4"/>
      <c r="C40" s="4"/>
      <c r="D40" s="17">
        <v>33339</v>
      </c>
      <c r="F40" s="17">
        <v>21594</v>
      </c>
    </row>
    <row r="41" spans="1:6" s="2" customFormat="1" ht="12.75">
      <c r="A41" s="4"/>
      <c r="B41" s="4"/>
      <c r="C41" s="4"/>
      <c r="D41" s="17"/>
      <c r="F41" s="17"/>
    </row>
    <row r="42" spans="1:6" s="2" customFormat="1" ht="12.75">
      <c r="A42" s="4" t="s">
        <v>96</v>
      </c>
      <c r="B42" s="4"/>
      <c r="C42" s="4"/>
      <c r="D42" s="17">
        <f>-1-16</f>
        <v>-17</v>
      </c>
      <c r="F42" s="17">
        <v>-3</v>
      </c>
    </row>
    <row r="43" spans="4:6" s="2" customFormat="1" ht="12.75">
      <c r="D43" s="22"/>
      <c r="F43" s="22"/>
    </row>
    <row r="44" spans="1:7" s="2" customFormat="1" ht="13.5" thickBot="1">
      <c r="A44" s="2" t="s">
        <v>41</v>
      </c>
      <c r="D44" s="23">
        <f>SUM(D38:D43)</f>
        <v>41438</v>
      </c>
      <c r="E44" s="24"/>
      <c r="F44" s="23">
        <f>SUM(F38:F43)</f>
        <v>25400</v>
      </c>
      <c r="G44" s="24"/>
    </row>
    <row r="45" spans="4:6" ht="13.5" thickTop="1">
      <c r="D45" s="17"/>
      <c r="F45" s="17"/>
    </row>
    <row r="46" spans="4:6" ht="12.75">
      <c r="D46" s="17"/>
      <c r="F46" s="17"/>
    </row>
    <row r="47" spans="4:6" ht="12.75">
      <c r="D47" s="17"/>
      <c r="F47" s="17"/>
    </row>
    <row r="48" spans="4:6" ht="12.75">
      <c r="D48" s="17"/>
      <c r="F48" s="17"/>
    </row>
    <row r="49" spans="4:6" ht="12.75">
      <c r="D49" s="17"/>
      <c r="F49" s="17"/>
    </row>
    <row r="50" spans="4:6" ht="12.75">
      <c r="D50" s="17"/>
      <c r="F50" s="17"/>
    </row>
    <row r="51" spans="4:6" ht="12.75">
      <c r="D51" s="17"/>
      <c r="F51" s="17"/>
    </row>
    <row r="52" spans="4:6" ht="12.75">
      <c r="D52" s="17"/>
      <c r="F52" s="17"/>
    </row>
    <row r="53" spans="4:6" ht="12.75">
      <c r="D53" s="17"/>
      <c r="F53" s="17"/>
    </row>
    <row r="54" spans="4:6" ht="12.75">
      <c r="D54" s="17"/>
      <c r="F54" s="17"/>
    </row>
    <row r="55" spans="4:6" ht="12.75">
      <c r="D55" s="17"/>
      <c r="F55" s="17"/>
    </row>
    <row r="56" spans="4:6" ht="12.75">
      <c r="D56" s="17"/>
      <c r="F56" s="17"/>
    </row>
    <row r="57" spans="1:7" ht="12.75">
      <c r="A57" s="2"/>
      <c r="B57" s="65"/>
      <c r="C57" s="65"/>
      <c r="D57" s="65"/>
      <c r="E57" s="65"/>
      <c r="F57" s="65"/>
      <c r="G57" s="65"/>
    </row>
    <row r="58" spans="2:7" ht="12.75">
      <c r="B58" s="65"/>
      <c r="C58" s="65"/>
      <c r="D58" s="65"/>
      <c r="E58" s="65"/>
      <c r="F58" s="65"/>
      <c r="G58" s="65"/>
    </row>
    <row r="59" spans="4:6" ht="12.75">
      <c r="D59" s="17"/>
      <c r="F59" s="17"/>
    </row>
    <row r="60" spans="4:6" ht="12.75">
      <c r="D60" s="17"/>
      <c r="F60" s="17"/>
    </row>
    <row r="61" spans="4:6" ht="12.75">
      <c r="D61" s="17"/>
      <c r="F61" s="17"/>
    </row>
    <row r="62" spans="4:6" ht="12.75">
      <c r="D62" s="17"/>
      <c r="F62" s="17"/>
    </row>
    <row r="63" spans="4:6" ht="12.75">
      <c r="D63" s="17"/>
      <c r="F63" s="17"/>
    </row>
    <row r="64" spans="4:6" ht="12.75">
      <c r="D64" s="17"/>
      <c r="F64" s="17"/>
    </row>
    <row r="65" spans="4:6" ht="12.75">
      <c r="D65" s="17"/>
      <c r="F65" s="17"/>
    </row>
    <row r="66" spans="4:6" ht="12.75">
      <c r="D66" s="17"/>
      <c r="F66" s="17"/>
    </row>
    <row r="67" spans="4:6" ht="12.75">
      <c r="D67" s="17"/>
      <c r="F67" s="17"/>
    </row>
    <row r="68" spans="4:6" ht="12.75">
      <c r="D68" s="17"/>
      <c r="F68" s="17"/>
    </row>
    <row r="69" spans="4:6" ht="12.75">
      <c r="D69" s="17"/>
      <c r="F69" s="17"/>
    </row>
    <row r="70" spans="4:6" ht="12.75">
      <c r="D70" s="17"/>
      <c r="F70" s="17"/>
    </row>
    <row r="71" spans="4:6" ht="12.75">
      <c r="D71" s="17"/>
      <c r="F71" s="17"/>
    </row>
    <row r="72" spans="4:6" ht="12.75">
      <c r="D72" s="17"/>
      <c r="F72" s="17"/>
    </row>
    <row r="73" spans="4:6" ht="12.75">
      <c r="D73" s="17"/>
      <c r="F73" s="17"/>
    </row>
    <row r="74" spans="4:6" ht="12.75">
      <c r="D74" s="17"/>
      <c r="F74" s="17"/>
    </row>
    <row r="75" spans="4:6" ht="12.75">
      <c r="D75" s="17"/>
      <c r="F75" s="17"/>
    </row>
    <row r="76" spans="4:6" ht="12.75">
      <c r="D76" s="17"/>
      <c r="F76" s="17"/>
    </row>
    <row r="77" spans="4:6" ht="12.75">
      <c r="D77" s="17"/>
      <c r="F77" s="17"/>
    </row>
    <row r="78" spans="4:6" ht="12.75">
      <c r="D78" s="17"/>
      <c r="F78" s="17"/>
    </row>
    <row r="79" spans="4:6" ht="12.75">
      <c r="D79" s="17"/>
      <c r="F79" s="17"/>
    </row>
    <row r="80" spans="4:6" ht="12.75">
      <c r="D80" s="17"/>
      <c r="F80" s="17"/>
    </row>
    <row r="81" spans="4:6" ht="12.75">
      <c r="D81" s="17"/>
      <c r="F81" s="17"/>
    </row>
    <row r="82" spans="4:6" ht="12.75">
      <c r="D82" s="17"/>
      <c r="F82" s="17"/>
    </row>
    <row r="83" spans="4:6" ht="12.75">
      <c r="D83" s="17"/>
      <c r="F83" s="17"/>
    </row>
    <row r="84" spans="4:6" ht="12.75">
      <c r="D84" s="17"/>
      <c r="F84" s="17"/>
    </row>
    <row r="85" spans="4:6" ht="12.75">
      <c r="D85" s="17"/>
      <c r="F85" s="17"/>
    </row>
    <row r="86" spans="4:6" ht="12.75">
      <c r="D86" s="17"/>
      <c r="F86" s="17"/>
    </row>
    <row r="87" spans="4:6" ht="12.75">
      <c r="D87" s="17"/>
      <c r="F87" s="17"/>
    </row>
    <row r="88" spans="4:6" ht="12.75">
      <c r="D88" s="17"/>
      <c r="F88" s="17"/>
    </row>
    <row r="89" spans="4:6" ht="12.75">
      <c r="D89" s="17"/>
      <c r="F89" s="17"/>
    </row>
    <row r="90" spans="4:6" ht="12.75">
      <c r="D90" s="17"/>
      <c r="F90" s="17"/>
    </row>
    <row r="91" spans="4:6" ht="12.75">
      <c r="D91" s="17"/>
      <c r="F91" s="17"/>
    </row>
    <row r="92" spans="4:6" ht="12.75">
      <c r="D92" s="17"/>
      <c r="F92" s="17"/>
    </row>
    <row r="93" spans="4:6" ht="12.75">
      <c r="D93" s="17"/>
      <c r="F93" s="17"/>
    </row>
    <row r="94" spans="4:6" ht="12.75">
      <c r="D94" s="17"/>
      <c r="F94" s="17"/>
    </row>
    <row r="95" spans="4:6" ht="12.75">
      <c r="D95" s="17"/>
      <c r="F95" s="17"/>
    </row>
    <row r="96" spans="4:6" ht="12.75">
      <c r="D96" s="17"/>
      <c r="F96" s="17"/>
    </row>
    <row r="97" spans="4:6" ht="12.75">
      <c r="D97" s="17"/>
      <c r="F97" s="17"/>
    </row>
    <row r="98" spans="4:6" ht="12.75">
      <c r="D98" s="17"/>
      <c r="F98" s="17"/>
    </row>
    <row r="99" spans="4:6" ht="12.75">
      <c r="D99" s="17"/>
      <c r="F99" s="17"/>
    </row>
    <row r="100" spans="4:6" ht="12.75">
      <c r="D100" s="17"/>
      <c r="F100" s="17"/>
    </row>
    <row r="101" spans="4:6" ht="12.75">
      <c r="D101" s="17"/>
      <c r="F101" s="17"/>
    </row>
    <row r="102" spans="4:6" ht="12.75">
      <c r="D102" s="17"/>
      <c r="F102" s="17"/>
    </row>
    <row r="103" spans="4:6" ht="12.75">
      <c r="D103" s="17"/>
      <c r="F103" s="17"/>
    </row>
    <row r="104" spans="4:6" ht="12.75">
      <c r="D104" s="17"/>
      <c r="F104" s="17"/>
    </row>
    <row r="105" spans="4:6" ht="12.75">
      <c r="D105" s="17"/>
      <c r="F105" s="17"/>
    </row>
    <row r="106" spans="4:6" ht="12.75">
      <c r="D106" s="17"/>
      <c r="F106" s="17"/>
    </row>
    <row r="107" spans="4:6" ht="12.75">
      <c r="D107" s="17"/>
      <c r="F107" s="17"/>
    </row>
    <row r="108" spans="4:6" ht="12.75">
      <c r="D108" s="17"/>
      <c r="F108" s="17"/>
    </row>
    <row r="109" spans="4:6" ht="12.75">
      <c r="D109" s="17"/>
      <c r="F109" s="17"/>
    </row>
    <row r="110" spans="4:6" ht="12.75">
      <c r="D110" s="17"/>
      <c r="F110" s="17"/>
    </row>
    <row r="111" spans="4:6" ht="12.75">
      <c r="D111" s="17"/>
      <c r="F111" s="17"/>
    </row>
    <row r="112" spans="4:6" ht="12.75">
      <c r="D112" s="17"/>
      <c r="F112" s="17"/>
    </row>
    <row r="113" spans="4:6" ht="12.75">
      <c r="D113" s="17"/>
      <c r="F113" s="17"/>
    </row>
    <row r="114" spans="4:6" ht="12.75">
      <c r="D114" s="17"/>
      <c r="F114" s="17"/>
    </row>
    <row r="115" spans="4:6" ht="12.75">
      <c r="D115" s="17"/>
      <c r="F115" s="17"/>
    </row>
    <row r="116" spans="4:6" ht="12.75">
      <c r="D116" s="17"/>
      <c r="F116" s="17"/>
    </row>
    <row r="117" spans="4:6" ht="12.75">
      <c r="D117" s="17"/>
      <c r="F117" s="17"/>
    </row>
    <row r="118" spans="4:6" ht="12.75">
      <c r="D118" s="17"/>
      <c r="F118" s="17"/>
    </row>
    <row r="119" spans="4:6" ht="12.75">
      <c r="D119" s="17"/>
      <c r="F119" s="17"/>
    </row>
    <row r="120" spans="4:6" ht="12.75">
      <c r="D120" s="17"/>
      <c r="F120" s="17"/>
    </row>
    <row r="121" spans="4:6" ht="12.75">
      <c r="D121" s="17"/>
      <c r="F121" s="17"/>
    </row>
    <row r="122" spans="4:6" ht="12.75">
      <c r="D122" s="17"/>
      <c r="F122" s="17"/>
    </row>
    <row r="123" spans="4:6" ht="12.75">
      <c r="D123" s="17"/>
      <c r="F123" s="17"/>
    </row>
    <row r="124" spans="4:6" ht="12.75">
      <c r="D124" s="17"/>
      <c r="F124" s="17"/>
    </row>
    <row r="125" spans="4:6" ht="12.75">
      <c r="D125" s="17"/>
      <c r="F125" s="17"/>
    </row>
    <row r="126" spans="4:6" ht="12.75">
      <c r="D126" s="17"/>
      <c r="F126" s="17"/>
    </row>
    <row r="127" spans="4:6" ht="12.75">
      <c r="D127" s="17"/>
      <c r="F127" s="17"/>
    </row>
    <row r="128" spans="4:6" ht="12.75">
      <c r="D128" s="17"/>
      <c r="F128" s="17"/>
    </row>
    <row r="129" spans="4:6" ht="12.75">
      <c r="D129" s="17"/>
      <c r="F129" s="17"/>
    </row>
    <row r="130" spans="4:6" ht="12.75">
      <c r="D130" s="17"/>
      <c r="F130" s="17"/>
    </row>
    <row r="131" spans="4:6" ht="12.75">
      <c r="D131" s="17"/>
      <c r="F131" s="17"/>
    </row>
    <row r="132" spans="4:6" ht="12.75">
      <c r="D132" s="17"/>
      <c r="F132" s="17"/>
    </row>
    <row r="133" spans="4:6" ht="12.75">
      <c r="D133" s="17"/>
      <c r="F133" s="17"/>
    </row>
    <row r="134" spans="4:6" ht="12.75">
      <c r="D134" s="17"/>
      <c r="F134" s="17"/>
    </row>
    <row r="135" spans="4:6" ht="12.75">
      <c r="D135" s="17"/>
      <c r="F135" s="17"/>
    </row>
    <row r="136" spans="4:6" ht="12.75">
      <c r="D136" s="17"/>
      <c r="F136" s="17"/>
    </row>
    <row r="137" spans="4:6" ht="12.75">
      <c r="D137" s="17"/>
      <c r="F137" s="17"/>
    </row>
    <row r="138" spans="4:6" ht="12.75">
      <c r="D138" s="17"/>
      <c r="F138" s="17"/>
    </row>
    <row r="139" spans="4:6" ht="12.75">
      <c r="D139" s="17"/>
      <c r="F139" s="17"/>
    </row>
    <row r="140" spans="4:6" ht="12.75">
      <c r="D140" s="17"/>
      <c r="F140" s="17"/>
    </row>
    <row r="141" spans="4:6" ht="12.75">
      <c r="D141" s="17"/>
      <c r="F141" s="17"/>
    </row>
    <row r="142" spans="4:6" ht="12.75">
      <c r="D142" s="17"/>
      <c r="F142" s="17"/>
    </row>
    <row r="143" spans="4:6" ht="12.75">
      <c r="D143" s="17"/>
      <c r="F143" s="17"/>
    </row>
    <row r="144" spans="4:6" ht="12.75">
      <c r="D144" s="17"/>
      <c r="F144" s="17"/>
    </row>
    <row r="145" spans="4:6" ht="12.75">
      <c r="D145" s="17"/>
      <c r="F145" s="17"/>
    </row>
    <row r="146" spans="4:6" ht="12.75">
      <c r="D146" s="17"/>
      <c r="F146" s="17"/>
    </row>
    <row r="147" spans="4:6" ht="12.75">
      <c r="D147" s="17"/>
      <c r="F147" s="17"/>
    </row>
    <row r="148" spans="4:6" ht="12.75">
      <c r="D148" s="17"/>
      <c r="F148" s="17"/>
    </row>
    <row r="149" spans="4:6" ht="12.75">
      <c r="D149" s="17"/>
      <c r="F149" s="17"/>
    </row>
    <row r="150" spans="4:6" ht="12.75">
      <c r="D150" s="17"/>
      <c r="F150" s="17"/>
    </row>
    <row r="151" spans="4:6" ht="12.75">
      <c r="D151" s="17"/>
      <c r="F151" s="17"/>
    </row>
    <row r="152" spans="4:6" ht="12.75">
      <c r="D152" s="17"/>
      <c r="F152" s="17"/>
    </row>
  </sheetData>
  <mergeCells count="14">
    <mergeCell ref="A6:G6"/>
    <mergeCell ref="B57:G58"/>
    <mergeCell ref="F10:G10"/>
    <mergeCell ref="D10:E10"/>
    <mergeCell ref="D8:E9"/>
    <mergeCell ref="D11:E11"/>
    <mergeCell ref="H12:I12"/>
    <mergeCell ref="H13:I13"/>
    <mergeCell ref="F8:G9"/>
    <mergeCell ref="F11:G11"/>
    <mergeCell ref="H8:I8"/>
    <mergeCell ref="H9:I9"/>
    <mergeCell ref="H10:I10"/>
    <mergeCell ref="H11:I11"/>
  </mergeCells>
  <printOptions horizontalCentered="1"/>
  <pageMargins left="0.5" right="0.5" top="0.5" bottom="0.3" header="0.25" footer="0.25"/>
  <pageSetup horizontalDpi="600" verticalDpi="600" orientation="portrait" paperSize="9" r:id="rId1"/>
  <headerFooter alignWithMargins="0">
    <oddFooter>&amp;L&amp;"Arial Narrow,Bold"The Condensed Consolidated Cash Flow Statement should be read in conjunction with the Annual Financial Report for the year ended 30 June 2005.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90" zoomScaleNormal="90" workbookViewId="0" topLeftCell="A77">
      <selection activeCell="I30" sqref="I30"/>
    </sheetView>
  </sheetViews>
  <sheetFormatPr defaultColWidth="9.33203125" defaultRowHeight="12.75"/>
  <cols>
    <col min="1" max="1" width="5.83203125" style="4" customWidth="1"/>
    <col min="2" max="2" width="15.83203125" style="4" customWidth="1"/>
    <col min="3" max="3" width="4.83203125" style="4" customWidth="1"/>
    <col min="4" max="4" width="9.66015625" style="4" customWidth="1"/>
    <col min="5" max="5" width="20" style="4" customWidth="1"/>
    <col min="6" max="6" width="20" style="4" hidden="1" customWidth="1"/>
    <col min="7" max="9" width="20" style="4" customWidth="1"/>
    <col min="10" max="10" width="20" style="2" customWidth="1"/>
    <col min="11" max="12" width="17.66015625" style="4" customWidth="1"/>
    <col min="13" max="16384" width="9.33203125" style="4" customWidth="1"/>
  </cols>
  <sheetData>
    <row r="1" spans="1:10" s="2" customFormat="1" ht="15.75">
      <c r="A1" s="36" t="s">
        <v>45</v>
      </c>
      <c r="I1" s="3"/>
      <c r="J1" s="3" t="str">
        <f>'Con. Income Stt'!J1</f>
        <v>Date : 29 · 11 · 2005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">
        <v>114</v>
      </c>
    </row>
    <row r="6" ht="14.25">
      <c r="A6" s="1" t="s">
        <v>97</v>
      </c>
    </row>
    <row r="7" ht="12.75">
      <c r="A7" s="2"/>
    </row>
    <row r="9" spans="5:10" ht="25.5">
      <c r="E9" s="6" t="s">
        <v>84</v>
      </c>
      <c r="F9" s="6" t="s">
        <v>55</v>
      </c>
      <c r="G9" s="6" t="s">
        <v>83</v>
      </c>
      <c r="H9" s="6" t="s">
        <v>100</v>
      </c>
      <c r="I9" s="6" t="s">
        <v>43</v>
      </c>
      <c r="J9" s="6" t="s">
        <v>44</v>
      </c>
    </row>
    <row r="10" spans="5:10" ht="12.75"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2</v>
      </c>
    </row>
    <row r="11" spans="1:10" ht="12.75">
      <c r="A11" s="8"/>
      <c r="E11" s="5"/>
      <c r="F11" s="5"/>
      <c r="G11" s="5"/>
      <c r="H11" s="5"/>
      <c r="I11" s="5"/>
      <c r="J11" s="40"/>
    </row>
    <row r="12" spans="1:10" ht="24" customHeight="1">
      <c r="A12" s="39" t="s">
        <v>99</v>
      </c>
      <c r="E12" s="5"/>
      <c r="F12" s="5"/>
      <c r="G12" s="5"/>
      <c r="H12" s="5"/>
      <c r="I12" s="5"/>
      <c r="J12" s="40"/>
    </row>
    <row r="13" spans="1:10" s="9" customFormat="1" ht="24" customHeight="1">
      <c r="A13" s="9" t="s">
        <v>59</v>
      </c>
      <c r="E13" s="41">
        <v>61813</v>
      </c>
      <c r="F13" s="41">
        <v>0</v>
      </c>
      <c r="G13" s="41">
        <v>749</v>
      </c>
      <c r="H13" s="41">
        <v>0</v>
      </c>
      <c r="I13" s="41">
        <v>24134</v>
      </c>
      <c r="J13" s="42">
        <f>SUM(E13:I13)</f>
        <v>86696</v>
      </c>
    </row>
    <row r="14" spans="1:10" s="9" customFormat="1" ht="24" customHeight="1">
      <c r="A14" s="9" t="s">
        <v>81</v>
      </c>
      <c r="E14" s="37">
        <v>0</v>
      </c>
      <c r="F14" s="37"/>
      <c r="G14" s="37">
        <v>0</v>
      </c>
      <c r="H14" s="37">
        <v>0</v>
      </c>
      <c r="I14" s="37"/>
      <c r="J14" s="38">
        <f>SUM(E14:I14)</f>
        <v>0</v>
      </c>
    </row>
    <row r="15" spans="5:10" s="9" customFormat="1" ht="24" customHeight="1">
      <c r="E15" s="11">
        <f>SUM(E13:E14)</f>
        <v>61813</v>
      </c>
      <c r="F15" s="11">
        <f>SUM(F13:F13)</f>
        <v>0</v>
      </c>
      <c r="G15" s="11">
        <f>SUM(G13:G14)</f>
        <v>749</v>
      </c>
      <c r="H15" s="11">
        <f>SUM(H13:H14)</f>
        <v>0</v>
      </c>
      <c r="I15" s="11">
        <f>SUM(I13:I14)</f>
        <v>24134</v>
      </c>
      <c r="J15" s="11">
        <f>SUM(J13:J14)</f>
        <v>86696</v>
      </c>
    </row>
    <row r="16" spans="1:10" s="9" customFormat="1" ht="24" customHeight="1">
      <c r="A16" s="9" t="s">
        <v>91</v>
      </c>
      <c r="E16" s="10">
        <v>20</v>
      </c>
      <c r="F16" s="10"/>
      <c r="G16" s="10">
        <v>4</v>
      </c>
      <c r="H16" s="11">
        <v>0</v>
      </c>
      <c r="I16" s="11">
        <v>0</v>
      </c>
      <c r="J16" s="11">
        <f>SUM(E16:I16)</f>
        <v>24</v>
      </c>
    </row>
    <row r="17" spans="1:10" s="9" customFormat="1" ht="24" customHeight="1">
      <c r="A17" s="9" t="s">
        <v>116</v>
      </c>
      <c r="E17" s="10"/>
      <c r="F17" s="10"/>
      <c r="G17" s="10"/>
      <c r="H17" s="11">
        <v>-3</v>
      </c>
      <c r="I17" s="10"/>
      <c r="J17" s="11">
        <f>SUM(E17:I17)</f>
        <v>-3</v>
      </c>
    </row>
    <row r="18" spans="1:10" s="9" customFormat="1" ht="24" customHeight="1">
      <c r="A18" s="9" t="s">
        <v>103</v>
      </c>
      <c r="E18" s="10"/>
      <c r="F18" s="10"/>
      <c r="G18" s="10"/>
      <c r="H18" s="11"/>
      <c r="I18" s="10"/>
      <c r="J18" s="11">
        <f>SUM(E18:I18)</f>
        <v>0</v>
      </c>
    </row>
    <row r="19" spans="1:10" s="9" customFormat="1" ht="23.25" customHeight="1">
      <c r="A19" s="9" t="s">
        <v>98</v>
      </c>
      <c r="E19" s="41">
        <v>0</v>
      </c>
      <c r="F19" s="41">
        <v>0</v>
      </c>
      <c r="G19" s="41">
        <v>0</v>
      </c>
      <c r="H19" s="41">
        <v>0</v>
      </c>
      <c r="I19" s="41">
        <v>1329</v>
      </c>
      <c r="J19" s="42">
        <f>SUM(E19:I19)</f>
        <v>1329</v>
      </c>
    </row>
    <row r="20" spans="1:10" s="39" customFormat="1" ht="24" customHeight="1" thickBot="1">
      <c r="A20" s="39" t="s">
        <v>117</v>
      </c>
      <c r="E20" s="12">
        <f aca="true" t="shared" si="0" ref="E20:J20">SUM(E15:E19)</f>
        <v>61833</v>
      </c>
      <c r="F20" s="12">
        <f t="shared" si="0"/>
        <v>0</v>
      </c>
      <c r="G20" s="12">
        <f t="shared" si="0"/>
        <v>753</v>
      </c>
      <c r="H20" s="12">
        <f t="shared" si="0"/>
        <v>-3</v>
      </c>
      <c r="I20" s="12">
        <f t="shared" si="0"/>
        <v>25463</v>
      </c>
      <c r="J20" s="12">
        <f t="shared" si="0"/>
        <v>88046</v>
      </c>
    </row>
    <row r="21" spans="5:10" s="9" customFormat="1" ht="24" customHeight="1" thickTop="1">
      <c r="E21" s="41"/>
      <c r="F21" s="41"/>
      <c r="G21" s="41"/>
      <c r="H21" s="41"/>
      <c r="I21" s="41"/>
      <c r="J21" s="41"/>
    </row>
    <row r="22" spans="1:10" ht="24" customHeight="1">
      <c r="A22" s="39" t="s">
        <v>118</v>
      </c>
      <c r="E22" s="5"/>
      <c r="F22" s="5"/>
      <c r="G22" s="5"/>
      <c r="H22" s="5"/>
      <c r="I22" s="5"/>
      <c r="J22" s="40"/>
    </row>
    <row r="23" spans="1:10" s="9" customFormat="1" ht="24" customHeight="1">
      <c r="A23" s="9" t="s">
        <v>59</v>
      </c>
      <c r="E23" s="41">
        <v>62415</v>
      </c>
      <c r="F23" s="41"/>
      <c r="G23" s="41">
        <v>802</v>
      </c>
      <c r="H23" s="41">
        <v>6</v>
      </c>
      <c r="I23" s="41">
        <v>37796</v>
      </c>
      <c r="J23" s="42">
        <f>SUM(E23:I23)</f>
        <v>101019</v>
      </c>
    </row>
    <row r="24" spans="1:10" s="9" customFormat="1" ht="24" customHeight="1">
      <c r="A24" s="9" t="s">
        <v>81</v>
      </c>
      <c r="E24" s="37">
        <v>0</v>
      </c>
      <c r="F24" s="37"/>
      <c r="G24" s="37">
        <v>0</v>
      </c>
      <c r="H24" s="37">
        <v>0</v>
      </c>
      <c r="I24" s="37">
        <v>0</v>
      </c>
      <c r="J24" s="38">
        <f>SUM(E24:I24)</f>
        <v>0</v>
      </c>
    </row>
    <row r="25" spans="5:10" s="9" customFormat="1" ht="24" customHeight="1">
      <c r="E25" s="11">
        <f>SUM(E23:E24)</f>
        <v>62415</v>
      </c>
      <c r="F25" s="11">
        <f>SUM(F23:F23)</f>
        <v>0</v>
      </c>
      <c r="G25" s="11">
        <f>SUM(G23:G24)</f>
        <v>802</v>
      </c>
      <c r="H25" s="11">
        <f>SUM(H23:H24)</f>
        <v>6</v>
      </c>
      <c r="I25" s="11">
        <f>SUM(I23:I24)</f>
        <v>37796</v>
      </c>
      <c r="J25" s="11">
        <f>SUM(J23:J24)</f>
        <v>101019</v>
      </c>
    </row>
    <row r="26" spans="1:10" s="9" customFormat="1" ht="24" customHeight="1">
      <c r="A26" s="9" t="s">
        <v>86</v>
      </c>
      <c r="E26" s="10">
        <v>23</v>
      </c>
      <c r="F26" s="10"/>
      <c r="G26" s="10">
        <v>3</v>
      </c>
      <c r="H26" s="10">
        <v>0</v>
      </c>
      <c r="I26" s="10">
        <v>0</v>
      </c>
      <c r="J26" s="11">
        <f>SUM(E26:I26)</f>
        <v>26</v>
      </c>
    </row>
    <row r="27" spans="1:10" s="9" customFormat="1" ht="24" customHeight="1">
      <c r="A27" s="9" t="s">
        <v>101</v>
      </c>
      <c r="E27" s="10">
        <v>0</v>
      </c>
      <c r="F27" s="10"/>
      <c r="G27" s="10">
        <v>0</v>
      </c>
      <c r="H27" s="10">
        <v>-16</v>
      </c>
      <c r="I27" s="10">
        <v>0</v>
      </c>
      <c r="J27" s="11">
        <f>SUM(E27:I27)</f>
        <v>-16</v>
      </c>
    </row>
    <row r="28" spans="1:10" s="9" customFormat="1" ht="24" customHeight="1">
      <c r="A28" s="9" t="s">
        <v>103</v>
      </c>
      <c r="E28" s="10"/>
      <c r="F28" s="10"/>
      <c r="G28" s="10"/>
      <c r="H28" s="10"/>
      <c r="I28" s="10">
        <v>-2247</v>
      </c>
      <c r="J28" s="11">
        <f>SUM(E28:I28)</f>
        <v>-2247</v>
      </c>
    </row>
    <row r="29" spans="1:10" s="9" customFormat="1" ht="24" customHeight="1">
      <c r="A29" s="9" t="s">
        <v>92</v>
      </c>
      <c r="E29" s="41">
        <v>0</v>
      </c>
      <c r="F29" s="41"/>
      <c r="G29" s="41">
        <v>0</v>
      </c>
      <c r="H29" s="41">
        <v>0</v>
      </c>
      <c r="I29" s="41">
        <v>6176</v>
      </c>
      <c r="J29" s="42">
        <f>SUM(E29:I29)</f>
        <v>6176</v>
      </c>
    </row>
    <row r="30" spans="1:10" s="39" customFormat="1" ht="24" customHeight="1" thickBot="1">
      <c r="A30" s="39" t="s">
        <v>120</v>
      </c>
      <c r="E30" s="12">
        <f aca="true" t="shared" si="1" ref="E30:J30">SUM(E25:E29)</f>
        <v>62438</v>
      </c>
      <c r="F30" s="12">
        <f t="shared" si="1"/>
        <v>0</v>
      </c>
      <c r="G30" s="12">
        <f t="shared" si="1"/>
        <v>805</v>
      </c>
      <c r="H30" s="12">
        <f t="shared" si="1"/>
        <v>-10</v>
      </c>
      <c r="I30" s="12">
        <f t="shared" si="1"/>
        <v>41725</v>
      </c>
      <c r="J30" s="12">
        <f t="shared" si="1"/>
        <v>104958</v>
      </c>
    </row>
    <row r="31" spans="5:10" s="9" customFormat="1" ht="24" customHeight="1" thickTop="1">
      <c r="E31" s="41"/>
      <c r="F31" s="41"/>
      <c r="G31" s="41"/>
      <c r="H31" s="41"/>
      <c r="I31" s="41"/>
      <c r="J31" s="41"/>
    </row>
    <row r="32" ht="3" customHeight="1"/>
    <row r="33" spans="2:8" ht="12.75">
      <c r="B33" s="43"/>
      <c r="C33" s="43"/>
      <c r="D33" s="43"/>
      <c r="E33" s="43"/>
      <c r="F33" s="43"/>
      <c r="G33" s="43"/>
      <c r="H33" s="43"/>
    </row>
    <row r="35" ht="12.75">
      <c r="A35" s="44"/>
    </row>
    <row r="51" spans="1:10" ht="12.75">
      <c r="A51" s="2"/>
      <c r="B51" s="65"/>
      <c r="C51" s="65"/>
      <c r="D51" s="65"/>
      <c r="E51" s="65"/>
      <c r="F51" s="65"/>
      <c r="G51" s="65"/>
      <c r="H51" s="65"/>
      <c r="I51" s="65"/>
      <c r="J51" s="65"/>
    </row>
    <row r="52" spans="2:10" ht="12.75">
      <c r="B52" s="65"/>
      <c r="C52" s="65"/>
      <c r="D52" s="65"/>
      <c r="E52" s="65"/>
      <c r="F52" s="65"/>
      <c r="G52" s="65"/>
      <c r="H52" s="65"/>
      <c r="I52" s="65"/>
      <c r="J52" s="65"/>
    </row>
    <row r="57" ht="12.75" customHeight="1"/>
  </sheetData>
  <mergeCells count="1">
    <mergeCell ref="B51:J52"/>
  </mergeCells>
  <printOptions horizontalCentered="1"/>
  <pageMargins left="0.26" right="0.22" top="0.5" bottom="0.75" header="0.25" footer="0.5"/>
  <pageSetup fitToHeight="1" fitToWidth="1" horizontalDpi="600" verticalDpi="600" orientation="portrait" paperSize="9" scale="80" r:id="rId1"/>
  <headerFooter alignWithMargins="0">
    <oddFooter>&amp;L&amp;"Arial Narrow,Bold"The Condensed Consolidated Changes in Equity Statement should be read in conjunction with the Annual Financial Report for the year ended 30 June 2005.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PHB FY05 Q4_Interim Financial Statements 30062005</dc:title>
  <dc:subject/>
  <dc:creator>Padini Holdings Berhad</dc:creator>
  <cp:keywords/>
  <dc:description/>
  <cp:lastModifiedBy>system administrator</cp:lastModifiedBy>
  <cp:lastPrinted>2005-11-25T06:46:53Z</cp:lastPrinted>
  <dcterms:created xsi:type="dcterms:W3CDTF">2002-11-25T07:34:22Z</dcterms:created>
  <dcterms:modified xsi:type="dcterms:W3CDTF">2005-11-29T08:47:03Z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1623025568</vt:i4>
  </property>
  <property fmtid="{D5CDD505-2E9C-101B-9397-08002B2CF9AE}" pid="3" name="_EmailSubject">
    <vt:lpwstr>quarterly results for Q12006</vt:lpwstr>
  </property>
  <property fmtid="{D5CDD505-2E9C-101B-9397-08002B2CF9AE}" pid="4" name="_AuthorEmail">
    <vt:lpwstr>khchan@padini.com</vt:lpwstr>
  </property>
  <property fmtid="{D5CDD505-2E9C-101B-9397-08002B2CF9AE}" pid="5" name="_AuthorEmailDisplayName">
    <vt:lpwstr>khchan</vt:lpwstr>
  </property>
</Properties>
</file>